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1D6D1855-861B-4A7B-A7F3-E9FC99F942FE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niestacjonarne" sheetId="1" r:id="rId1"/>
  </sheets>
  <definedNames>
    <definedName name="_xlnm._FilterDatabase" localSheetId="0">niestacjonarne!$A$7:$CL$122</definedName>
    <definedName name="dan_isd">niestacjonarne!#REF!</definedName>
    <definedName name="druk">niestacjonarne!$A$2:$BK$111</definedName>
    <definedName name="formy_zajec">niestacjonarne!$CF$2</definedName>
    <definedName name="kolor_egzam">niestacjonarne!$B$114</definedName>
    <definedName name="_xlnm.Print_Area" localSheetId="0">niestacjonarne!$A$2:$BG$111</definedName>
    <definedName name="wersja_siatki">niestacjonarne!$J$3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0" i="1" l="1"/>
  <c r="D110" i="1"/>
  <c r="E109" i="1"/>
  <c r="D109" i="1"/>
  <c r="BC107" i="1"/>
  <c r="BM76" i="1"/>
  <c r="BM75" i="1"/>
  <c r="BM74" i="1"/>
  <c r="BM72" i="1"/>
  <c r="BM67" i="1"/>
  <c r="BM66" i="1"/>
  <c r="BM65" i="1"/>
  <c r="BM64" i="1"/>
  <c r="BM63" i="1"/>
  <c r="BE63" i="1"/>
  <c r="BA63" i="1"/>
  <c r="AX63" i="1"/>
  <c r="AV63" i="1"/>
  <c r="AU63" i="1"/>
  <c r="AS63" i="1"/>
  <c r="AA63" i="1"/>
  <c r="Z63" i="1"/>
  <c r="X63" i="1"/>
  <c r="V63" i="1"/>
  <c r="U63" i="1"/>
  <c r="T63" i="1"/>
  <c r="S63" i="1"/>
  <c r="R63" i="1"/>
  <c r="Q63" i="1"/>
  <c r="P63" i="1"/>
  <c r="O63" i="1"/>
  <c r="N63" i="1"/>
  <c r="M63" i="1"/>
  <c r="BM56" i="1"/>
  <c r="BM54" i="1"/>
  <c r="BM50" i="1"/>
  <c r="BM46" i="1"/>
  <c r="BM43" i="1"/>
  <c r="BF43" i="1"/>
  <c r="BE43" i="1"/>
  <c r="BD43" i="1"/>
  <c r="BC43" i="1"/>
  <c r="BB43" i="1"/>
  <c r="BA43" i="1"/>
  <c r="BA107" i="1" s="1"/>
  <c r="AZ43" i="1"/>
  <c r="AX43" i="1"/>
  <c r="AW43" i="1"/>
  <c r="AV43" i="1"/>
  <c r="AU43" i="1"/>
  <c r="AT43" i="1"/>
  <c r="AS43" i="1"/>
  <c r="AR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K43" i="1"/>
  <c r="I43" i="1"/>
  <c r="H43" i="1"/>
  <c r="E43" i="1"/>
  <c r="BM42" i="1"/>
  <c r="BM29" i="1"/>
  <c r="BA29" i="1"/>
  <c r="AX29" i="1"/>
  <c r="AW29" i="1"/>
  <c r="AV29" i="1"/>
  <c r="AU29" i="1"/>
  <c r="AS29" i="1"/>
  <c r="AA29" i="1"/>
  <c r="Z29" i="1"/>
  <c r="X29" i="1"/>
  <c r="V29" i="1"/>
  <c r="U29" i="1"/>
  <c r="S29" i="1"/>
  <c r="Q29" i="1"/>
  <c r="P29" i="1"/>
  <c r="O29" i="1"/>
  <c r="N29" i="1"/>
  <c r="BM14" i="1"/>
  <c r="I14" i="1"/>
  <c r="I7" i="1" s="1"/>
  <c r="I107" i="1" s="1"/>
  <c r="F14" i="1"/>
  <c r="F7" i="1" s="1"/>
  <c r="BM9" i="1"/>
  <c r="K9" i="1"/>
  <c r="BM8" i="1"/>
  <c r="K8" i="1"/>
  <c r="BF7" i="1"/>
  <c r="BF107" i="1" s="1"/>
  <c r="BE7" i="1"/>
  <c r="BE107" i="1" s="1"/>
  <c r="BD7" i="1"/>
  <c r="BC7" i="1"/>
  <c r="BB7" i="1"/>
  <c r="BA7" i="1"/>
  <c r="AZ7" i="1"/>
  <c r="AZ107" i="1" s="1"/>
  <c r="AY7" i="1"/>
  <c r="AX7" i="1"/>
  <c r="AX107" i="1" s="1"/>
  <c r="AW7" i="1"/>
  <c r="AV7" i="1"/>
  <c r="AV107" i="1" s="1"/>
  <c r="AU7" i="1"/>
  <c r="AU107" i="1" s="1"/>
  <c r="AS7" i="1"/>
  <c r="AS107" i="1" s="1"/>
  <c r="AA7" i="1"/>
  <c r="AA107" i="1" s="1"/>
  <c r="Z7" i="1"/>
  <c r="Z107" i="1" s="1"/>
  <c r="Y7" i="1"/>
  <c r="Y107" i="1" s="1"/>
  <c r="X7" i="1"/>
  <c r="X107" i="1" s="1"/>
  <c r="W7" i="1"/>
  <c r="V7" i="1"/>
  <c r="V107" i="1" s="1"/>
  <c r="U7" i="1"/>
  <c r="U107" i="1" s="1"/>
  <c r="T7" i="1"/>
  <c r="T107" i="1" s="1"/>
  <c r="S7" i="1"/>
  <c r="S107" i="1" s="1"/>
  <c r="R7" i="1"/>
  <c r="Q7" i="1"/>
  <c r="Q107" i="1" s="1"/>
  <c r="P7" i="1"/>
  <c r="P107" i="1" s="1"/>
  <c r="O7" i="1"/>
  <c r="O107" i="1" s="1"/>
  <c r="N7" i="1"/>
  <c r="N107" i="1" s="1"/>
  <c r="M7" i="1"/>
  <c r="M107" i="1" s="1"/>
  <c r="L7" i="1"/>
  <c r="J7" i="1"/>
  <c r="H7" i="1"/>
  <c r="G7" i="1"/>
  <c r="E7" i="1"/>
  <c r="A4" i="1"/>
  <c r="BM3" i="1"/>
  <c r="BL3" i="1"/>
  <c r="K3" i="1"/>
  <c r="J3" i="1"/>
  <c r="BL4" i="1" s="1"/>
  <c r="I3" i="1"/>
  <c r="H3" i="1"/>
  <c r="A3" i="1"/>
  <c r="K7" i="1" l="1"/>
  <c r="K107" i="1" s="1"/>
  <c r="BL46" i="1"/>
  <c r="BL74" i="1"/>
  <c r="BL65" i="1"/>
  <c r="BL56" i="1"/>
  <c r="BL66" i="1"/>
  <c r="BL72" i="1"/>
  <c r="BL64" i="1"/>
  <c r="BL54" i="1"/>
  <c r="BL9" i="1"/>
  <c r="BL42" i="1"/>
  <c r="BL8" i="1"/>
  <c r="BL76" i="1"/>
  <c r="BL67" i="1"/>
  <c r="BL50" i="1"/>
  <c r="BL49" i="1"/>
  <c r="BL75" i="1"/>
  <c r="BL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b/>
            <sz val="8"/>
            <color rgb="FF000000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BP2" authorId="0" shapeId="0" xr:uid="{00000000-0006-0000-0000-00000A000000}">
      <text>
        <r>
          <rPr>
            <b/>
            <sz val="8"/>
            <color rgb="FF000000"/>
            <rFont val="Tahoma"/>
            <family val="2"/>
            <charset val="238"/>
          </rPr>
          <t>Modyfikacja 2007-09-11</t>
        </r>
      </text>
    </comment>
    <comment ref="B3" authorId="0" shapeId="0" xr:uid="{00000000-0006-0000-0000-000002000000}">
      <text>
        <r>
          <rPr>
            <b/>
            <sz val="8"/>
            <color rgb="FF000000"/>
            <rFont val="Tahoma"/>
            <family val="2"/>
            <charset val="238"/>
          </rPr>
          <t>Co porównać:
0 siatka godzinowa
1 siatka ects</t>
        </r>
      </text>
    </comment>
    <comment ref="G3" authorId="0" shapeId="0" xr:uid="{00000000-0006-0000-0000-000006000000}">
      <text>
        <r>
          <rPr>
            <b/>
            <sz val="9"/>
            <color rgb="FF000000"/>
            <rFont val="Tahoma"/>
            <family val="2"/>
            <charset val="238"/>
          </rPr>
          <t>Rodzaj studiów: 
S, N</t>
        </r>
      </text>
    </comment>
    <comment ref="K3" authorId="0" shapeId="0" xr:uid="{00000000-0006-0000-0000-000007000000}">
      <text>
        <r>
          <rPr>
            <b/>
            <sz val="9"/>
            <color rgb="FF000000"/>
            <rFont val="Tahoma"/>
            <family val="2"/>
            <charset val="238"/>
          </rPr>
          <t>L.kol A1:AX1</t>
        </r>
      </text>
    </comment>
    <comment ref="L3" authorId="0" shapeId="0" xr:uid="{00000000-0006-0000-0000-000008000000}">
      <text>
        <r>
          <rPr>
            <b/>
            <sz val="9"/>
            <color rgb="FF000000"/>
            <rFont val="Tahoma"/>
            <family val="2"/>
            <charset val="238"/>
          </rPr>
          <t>Liczba semestrów kierunku</t>
        </r>
      </text>
    </comment>
    <comment ref="CF3" authorId="0" shapeId="0" xr:uid="{00000000-0006-0000-0000-00000B000000}">
      <text>
        <r>
          <rPr>
            <b/>
            <sz val="8"/>
            <color rgb="FF000000"/>
            <rFont val="Tahoma"/>
            <family val="2"/>
            <charset val="238"/>
          </rPr>
          <t>Kolorem szarym - egzaminy</t>
        </r>
      </text>
    </comment>
    <comment ref="B4" authorId="0" shapeId="0" xr:uid="{00000000-0006-0000-0000-000003000000}">
      <text>
        <r>
          <rPr>
            <sz val="8"/>
            <color rgb="FF000000"/>
            <rFont val="Tahoma"/>
            <family val="2"/>
            <charset val="238"/>
          </rPr>
          <t xml:space="preserve"> 2/ 0</t>
        </r>
      </text>
    </comment>
    <comment ref="BL4" authorId="0" shapeId="0" xr:uid="{00000000-0006-0000-0000-000009000000}">
      <text>
        <r>
          <rPr>
            <b/>
            <sz val="8"/>
            <color rgb="FF000000"/>
            <rFont val="Tahoma"/>
            <family val="2"/>
            <charset val="238"/>
          </rPr>
          <t xml:space="preserve">Co wyłączamy: 
s1
s2
s3
</t>
        </r>
      </text>
    </comment>
    <comment ref="B110" authorId="0" shapeId="0" xr:uid="{00000000-0006-0000-0000-000004000000}">
      <text>
        <r>
          <rPr>
            <b/>
            <sz val="9"/>
            <color rgb="FF000000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114" authorId="0" shapeId="0" xr:uid="{00000000-0006-0000-0000-000005000000}">
      <text>
        <r>
          <rPr>
            <b/>
            <sz val="9"/>
            <color rgb="FF000000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<sst xmlns="http://schemas.openxmlformats.org/spreadsheetml/2006/main" count="223" uniqueCount="167">
  <si>
    <t>Niestacjonarne</t>
  </si>
  <si>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</si>
  <si>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</si>
  <si>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</si>
  <si>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</si>
  <si>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</si>
  <si>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</si>
  <si>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</si>
  <si>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</si>
  <si>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</si>
  <si>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</si>
  <si>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</si>
  <si>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</si>
  <si>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</si>
  <si>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</si>
  <si>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</si>
  <si>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</si>
  <si>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</si>
  <si>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PRZEDMIOTY</t>
  </si>
  <si>
    <t>Suma</t>
  </si>
  <si>
    <t>W</t>
  </si>
  <si>
    <t>C</t>
  </si>
  <si>
    <t>CP</t>
  </si>
  <si>
    <t>L</t>
  </si>
  <si>
    <t>ECTS</t>
  </si>
  <si>
    <t>P</t>
  </si>
  <si>
    <t>Nr sem</t>
  </si>
  <si>
    <t>Moduł 1. Przedmioty kształcenia kierunkowego (A - K)</t>
  </si>
  <si>
    <t>Pedagogika ogólna</t>
  </si>
  <si>
    <t>SNP</t>
  </si>
  <si>
    <t>o</t>
  </si>
  <si>
    <t>Psychologia ogólna</t>
  </si>
  <si>
    <t>BW</t>
  </si>
  <si>
    <t>Historia wychowania</t>
  </si>
  <si>
    <t>A</t>
  </si>
  <si>
    <t>w</t>
  </si>
  <si>
    <t>Komunikacja interpersonalna w zawodzie nauczyciela</t>
  </si>
  <si>
    <t>Filozoficzne podstawy edukacji</t>
  </si>
  <si>
    <t>Psychologia rozwojowa</t>
  </si>
  <si>
    <t>Pedagogika społeczna</t>
  </si>
  <si>
    <t>INM</t>
  </si>
  <si>
    <t>Etykieta w życiu publicznym</t>
  </si>
  <si>
    <t>Psychologia wychowawcza</t>
  </si>
  <si>
    <t>Planowanie rozwoju nauczyciela</t>
  </si>
  <si>
    <t>Socjologia edukacji</t>
  </si>
  <si>
    <t>Psychologia kliniczna</t>
  </si>
  <si>
    <t>Pedagogika przedszkolna I</t>
  </si>
  <si>
    <t>Pedagogika przedszkolna  II</t>
  </si>
  <si>
    <t>Pedagogika wczesnoszkolna  I</t>
  </si>
  <si>
    <t>Pedagogika wczesnoszkolna   II</t>
  </si>
  <si>
    <t>Etyka zawodu nauczyciela</t>
  </si>
  <si>
    <t>Kulturowe konteksty edukacji</t>
  </si>
  <si>
    <t>Podstawy nauczania dzieci języka obcego</t>
  </si>
  <si>
    <t>Psychopedagogiczne podstawy nauczania dzieci języka obcego</t>
  </si>
  <si>
    <t>Ergonomia pracy nauczyciela i ucznia</t>
  </si>
  <si>
    <t>Język polski w edukacji przedszkolnej i wczesnoszkolnej</t>
  </si>
  <si>
    <t>Informatyka w edukacji przedszkolnej i wczesnoszkolnej</t>
  </si>
  <si>
    <t>Plastyka w edukacji przedszkolnej i wczesnoszkolnej</t>
  </si>
  <si>
    <t>Muzyka w edukacji przedszkolnej i wczesnoszkolnej</t>
  </si>
  <si>
    <t>Podstawy instrumentacji  I</t>
  </si>
  <si>
    <t>Podstawy instrumentacji  II</t>
  </si>
  <si>
    <t>Technika w edukacji przedszkolnej i wczesnoszkolnej</t>
  </si>
  <si>
    <t>Wychowanie fizyczne w edukacji przedszkolnej i wczesnoszkolnej</t>
  </si>
  <si>
    <t>Matematyka w edukacji przedszkolnej i wczesoszkolnej</t>
  </si>
  <si>
    <t>Edukacja zdrowotna</t>
  </si>
  <si>
    <t>Metody wczesnego wspomagania rozwoju dziecka</t>
  </si>
  <si>
    <t>Podstawy rozwoju i wychowania</t>
  </si>
  <si>
    <t>Diagnoza i terapia ręki u dziecka</t>
  </si>
  <si>
    <t>Stymulowanie rozwoju motorycznego dziecka</t>
  </si>
  <si>
    <t>Stymulowanie rozwoju dziecka przez zabawę</t>
  </si>
  <si>
    <t>Stymulowanie rozwoju dziecka przez muzykę</t>
  </si>
  <si>
    <t>Adaptacja dziecka w przedszkolu i szkole</t>
  </si>
  <si>
    <t>Gotowość dziecka do podejmowania edukacji w warunkach szkolnych</t>
  </si>
  <si>
    <t>Indywidualizacja procesu kształcenia</t>
  </si>
  <si>
    <t>Badania nad dzieckiem i dzieciństwem</t>
  </si>
  <si>
    <t>Biomedyczne podstawy rozwoju i wychowania</t>
  </si>
  <si>
    <t>Przedmioty wybieralne:</t>
  </si>
  <si>
    <t>Stymulowanie rozwoju dziecka przez teatr i dramę, Stymulowanie rozwoju dziecka przez literaturę</t>
  </si>
  <si>
    <t>Rytmika/ Warsztaty rytmiczne</t>
  </si>
  <si>
    <t>Trening twórczości/ Warsztaty kreatywności</t>
  </si>
  <si>
    <t>Innowacje pedagogiczne w edukacji przedszkolnej i wczesnoszkolnej/ Alternatywne koncepcje pedagogiczne w edukacji przedszkolnej i wczesnoszkolnej/Organizacja czasu wolnego dziecka</t>
  </si>
  <si>
    <t>Warsztaty wokalne/Warsztaty teatralne</t>
  </si>
  <si>
    <t>Podstawy dydaktyki</t>
  </si>
  <si>
    <t>IBW</t>
  </si>
  <si>
    <t>s,  w</t>
  </si>
  <si>
    <t>JD</t>
  </si>
  <si>
    <t>Metodyka edukacji polonistycznej w przedszkolu</t>
  </si>
  <si>
    <t>?</t>
  </si>
  <si>
    <t>Metodyka nauczania języka obcego w przedszkolu</t>
  </si>
  <si>
    <t>Metodyka edukacji matematycznej w przedszkolu</t>
  </si>
  <si>
    <t>Metodyka edukacji społeczno - przyrodniczej w przedszkolu</t>
  </si>
  <si>
    <t>Podstawy pedagogiki specjalnej</t>
  </si>
  <si>
    <t>Praca z dzieckiem ze specjalnymi potrzebami edukacyjnymi</t>
  </si>
  <si>
    <t>Warsztaty wzmacniania poczucie własnej wartości</t>
  </si>
  <si>
    <t>Edukacja włączająca</t>
  </si>
  <si>
    <t>Prawa dziecka i nauczyciela</t>
  </si>
  <si>
    <t>Pierwsza pomoc</t>
  </si>
  <si>
    <t>Organizacyjne i prawne aspekty pracy przedszkola i szkoły</t>
  </si>
  <si>
    <t>Diagnostyka pedagogiczna</t>
  </si>
  <si>
    <t>Diagnostyka dzieci ze specjalnymi potrzebami edukacyjnymi</t>
  </si>
  <si>
    <t>Kultura języka</t>
  </si>
  <si>
    <t>Emisja głosu</t>
  </si>
  <si>
    <t>Sródroczna praktyka ogólnopedagogiczna</t>
  </si>
  <si>
    <t>Praktyka ciągła w przedszkolu</t>
  </si>
  <si>
    <t>Metodologia badań społecznych</t>
  </si>
  <si>
    <t>Praca badawcza nauczyciela</t>
  </si>
  <si>
    <t>Podstawy statystyki</t>
  </si>
  <si>
    <t>Przygotowanie pracy dyplomowej - seminarium</t>
  </si>
  <si>
    <t>Ochrona własności intelektualnej</t>
  </si>
  <si>
    <t>RAZEM:</t>
  </si>
  <si>
    <t>Praktyki:</t>
  </si>
  <si>
    <t>Liczba godzin w semestrze</t>
  </si>
  <si>
    <t>Praktyka</t>
  </si>
  <si>
    <t>s1</t>
  </si>
  <si>
    <t>Liczba</t>
  </si>
  <si>
    <t>Egzaminów</t>
  </si>
  <si>
    <t>s2</t>
  </si>
  <si>
    <t>Zaliczeń</t>
  </si>
  <si>
    <t>Semestr</t>
  </si>
  <si>
    <t>Przedmioty dodatkowe, wybieralne, nieobowiazkowe:</t>
  </si>
  <si>
    <t>Język obcy I  (do wyboru - angielski, niemiecki)</t>
  </si>
  <si>
    <t>Język obcy II (do wyboru - angielski, niemiecki)</t>
  </si>
  <si>
    <t>Podstawy edukacji społeczno-przyrodniczej</t>
  </si>
  <si>
    <t>Warsztat metodyczny nauczyciela przedszkola i klasy I-III</t>
  </si>
  <si>
    <t>Stymulowanie rozwoju dziecka przez działalność plastyczno-konstrukcyjną</t>
  </si>
  <si>
    <t>Metodyka edukacji polonistycznej w klasach I-III</t>
  </si>
  <si>
    <t>Metodyka nauczania języka obcego w klasach I-III</t>
  </si>
  <si>
    <t>Metodyka edukacji matematycznej w klasach I-III</t>
  </si>
  <si>
    <t>Metodyka edukacji informatycznej i posługiwania się nowoczesnymi technologiami w przedszkolu i klasach I-III</t>
  </si>
  <si>
    <t>Metodyka edukacji społeczno - przyrodniczej w klasach I-III</t>
  </si>
  <si>
    <t>Metodyka edukacji plastycznej w przedszkolu i klasach I-III</t>
  </si>
  <si>
    <t>Metodyka edukacji muzycznej w przedszkolu i klasach I-III</t>
  </si>
  <si>
    <t>Metodyka edukacji technicznej w przedszkolu i klasach I-III</t>
  </si>
  <si>
    <t>Metodyka wychowania fizycznego w przedszkolu i klasach I-III</t>
  </si>
  <si>
    <t>Metodyka edukacji zdrowotnej w przedszkolu i klasach I-III</t>
  </si>
  <si>
    <t>Śródroczna praktyka wychowawczo-dydaktyczna w klasach I-III</t>
  </si>
  <si>
    <t>Sródroczna praktyka wychowawczo-dydaktyczna w przedszkolu</t>
  </si>
  <si>
    <t>w VIII semestrze - praktyka ciągła w przedszkolu - 90 godz,                 w IX semestrze - praktyka ciągła w klasach I-III - 90 godz.</t>
  </si>
  <si>
    <t>Język obcy nowożytny (angielski/niemiecki) -   sem. VI i VII - 36 godz.</t>
  </si>
  <si>
    <t>Praktyka ciągła w klasach I-III</t>
  </si>
  <si>
    <t xml:space="preserve">   A.   Przedmioty w zakresie przygotowania psychologiczno-pedagogicznego</t>
  </si>
  <si>
    <t xml:space="preserve">    B.   Przygotowanie merytoryczne nauczycieli przedszkoli i klas I-III szkoły podstawowej jako przygotowanie do integracji treści</t>
  </si>
  <si>
    <t xml:space="preserve">   C.    Wspieranie rozwoju dzieci w wieku przedszkolnym i młodszym wieku szkolnym</t>
  </si>
  <si>
    <t>D.   Podstawy dydaktyki nauczania zintegrowanego w przedszkolu i klasach I-III szkoły podstawowej</t>
  </si>
  <si>
    <t>E.   Metodyka poszczególnych etapów edukacji z uwzgędnieniem sposobów integrowania wiedzy i umiejętności dzieci lub uczniów</t>
  </si>
  <si>
    <t>F.   Dziecko lub uczeń ze specjalnymi potrzebami edukacyjnymi w przedszkolu i klasach I-III szkoły podstawowej</t>
  </si>
  <si>
    <t xml:space="preserve">   G.   Organizacja pracy przedszkola i szkoły z elementami prawa oświatowego i praw dziecka oraz kultura przedszkola i szkoły, w tym w zakresie kształcenia uczniów ze specjalnymi potrzebami edukacyjnymi i niepełnosprawnościami</t>
  </si>
  <si>
    <t>H.   Podstawy diagnostyki edukacyjnej dla nauczycieli</t>
  </si>
  <si>
    <t xml:space="preserve">   I.   Kultura języka</t>
  </si>
  <si>
    <t>J.   Praktyki zawodowe</t>
  </si>
  <si>
    <t>K.   Metodologia badań naukowych</t>
  </si>
  <si>
    <t>na kierunku PEDAGOGIKA PRZEDSZKOLNA I WCZESNOSZKOLNA studia jednolite magisterskie, profil praktyczny</t>
  </si>
  <si>
    <t>Lp.</t>
  </si>
  <si>
    <t>Punkty ECTS praktycznego przygotowania do zawodu</t>
  </si>
  <si>
    <t>I semestr - 18,8 pkt</t>
  </si>
  <si>
    <t>II semestr - 15,4 pkt</t>
  </si>
  <si>
    <t>III semestr - 22,0 pkt</t>
  </si>
  <si>
    <t>IV semestr - 23,6 pkt</t>
  </si>
  <si>
    <t>V semestr - 23,4 pkt</t>
  </si>
  <si>
    <t>VI semestr - 29,8 pkt</t>
  </si>
  <si>
    <t>VII semestr - 29,0 pkt</t>
  </si>
  <si>
    <t>VIII semestr - 19,2 pkt</t>
  </si>
  <si>
    <t>IX semestr - 29,0 pkt</t>
  </si>
  <si>
    <t>X semestr - 22,4 pkt</t>
  </si>
  <si>
    <t>pkt ECTS</t>
  </si>
  <si>
    <t>Harmonogram realizacji proggramu studiów</t>
  </si>
  <si>
    <t>Sztuczna inteligencja - sem. IV - 18 godz. (4 godz. wykład + 14 godz. ćwiczeń praktycznych)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</si>
</sst>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%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FFFFFF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FFFF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Times New Roman"/>
      <family val="1"/>
      <charset val="238"/>
    </font>
    <font>
      <b/>
      <sz val="10"/>
      <color rgb="FFFFFFFF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rgb="FFFFFFFF"/>
      <name val="Times New Roman"/>
      <family val="1"/>
      <charset val="238"/>
    </font>
    <font>
      <sz val="10"/>
      <color rgb="FFFFFFFF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10"/>
      <color rgb="FFFFFFFF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ambria"/>
      <family val="1"/>
      <charset val="238"/>
    </font>
    <font>
      <b/>
      <sz val="9"/>
      <name val="Cambria"/>
      <family val="1"/>
      <charset val="238"/>
    </font>
    <font>
      <sz val="9"/>
      <name val="Cambria"/>
      <family val="1"/>
      <charset val="238"/>
    </font>
    <font>
      <sz val="10"/>
      <name val="Cambria"/>
      <family val="1"/>
      <charset val="238"/>
    </font>
    <font>
      <sz val="8"/>
      <name val="Cambria"/>
      <family val="1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3366FF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Times New Roman"/>
      <family val="1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99CC00"/>
        <bgColor rgb="FFFFC000"/>
      </patternFill>
    </fill>
    <fill>
      <patternFill patternType="solid">
        <fgColor rgb="FFFFFF99"/>
        <bgColor rgb="FFF2F2F2"/>
      </patternFill>
    </fill>
  </fills>
  <borders count="5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334"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right" vertical="center"/>
    </xf>
    <xf numFmtId="0" fontId="9" fillId="0" borderId="0" xfId="0" applyFont="1"/>
    <xf numFmtId="0" fontId="8" fillId="0" borderId="2" xfId="0" applyFont="1" applyBorder="1"/>
    <xf numFmtId="0" fontId="7" fillId="0" borderId="0" xfId="0" applyFont="1" applyAlignment="1">
      <alignment horizontal="left" vertical="center"/>
    </xf>
    <xf numFmtId="0" fontId="10" fillId="0" borderId="3" xfId="0" applyFont="1" applyBorder="1"/>
    <xf numFmtId="0" fontId="11" fillId="0" borderId="4" xfId="0" applyFont="1" applyBorder="1" applyAlignment="1">
      <alignment wrapText="1"/>
    </xf>
    <xf numFmtId="0" fontId="10" fillId="0" borderId="6" xfId="0" applyFont="1" applyBorder="1"/>
    <xf numFmtId="0" fontId="13" fillId="2" borderId="7" xfId="0" applyFont="1" applyFill="1" applyBorder="1"/>
    <xf numFmtId="0" fontId="10" fillId="2" borderId="8" xfId="0" applyFont="1" applyFill="1" applyBorder="1"/>
    <xf numFmtId="0" fontId="14" fillId="0" borderId="0" xfId="0" applyFont="1"/>
    <xf numFmtId="0" fontId="10" fillId="0" borderId="0" xfId="0" applyFont="1"/>
    <xf numFmtId="0" fontId="15" fillId="0" borderId="0" xfId="0" applyFont="1"/>
    <xf numFmtId="0" fontId="12" fillId="0" borderId="0" xfId="0" applyFont="1" applyAlignment="1">
      <alignment horizontal="right" vertical="center" textRotation="90"/>
    </xf>
    <xf numFmtId="0" fontId="12" fillId="0" borderId="0" xfId="0" applyFont="1" applyAlignment="1">
      <alignment horizontal="left"/>
    </xf>
    <xf numFmtId="0" fontId="12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9" xfId="0" applyFont="1" applyBorder="1"/>
    <xf numFmtId="0" fontId="11" fillId="0" borderId="10" xfId="0" applyFont="1" applyBorder="1" applyAlignment="1">
      <alignment wrapText="1"/>
    </xf>
    <xf numFmtId="0" fontId="12" fillId="3" borderId="12" xfId="0" applyFont="1" applyFill="1" applyBorder="1"/>
    <xf numFmtId="0" fontId="12" fillId="3" borderId="11" xfId="0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right" textRotation="90" wrapText="1"/>
    </xf>
    <xf numFmtId="0" fontId="12" fillId="3" borderId="13" xfId="0" applyFont="1" applyFill="1" applyBorder="1"/>
    <xf numFmtId="0" fontId="12" fillId="3" borderId="14" xfId="0" applyFont="1" applyFill="1" applyBorder="1"/>
    <xf numFmtId="0" fontId="12" fillId="3" borderId="15" xfId="0" applyFont="1" applyFill="1" applyBorder="1"/>
    <xf numFmtId="0" fontId="12" fillId="3" borderId="16" xfId="0" applyFont="1" applyFill="1" applyBorder="1"/>
    <xf numFmtId="0" fontId="12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12" fillId="3" borderId="11" xfId="0" applyFont="1" applyFill="1" applyBorder="1"/>
    <xf numFmtId="0" fontId="12" fillId="3" borderId="20" xfId="0" applyFont="1" applyFill="1" applyBorder="1"/>
    <xf numFmtId="0" fontId="14" fillId="2" borderId="0" xfId="0" applyFont="1" applyFill="1"/>
    <xf numFmtId="0" fontId="10" fillId="2" borderId="0" xfId="0" applyFont="1" applyFill="1"/>
    <xf numFmtId="0" fontId="15" fillId="2" borderId="0" xfId="0" applyFont="1" applyFill="1"/>
    <xf numFmtId="0" fontId="12" fillId="2" borderId="2" xfId="0" applyFont="1" applyFill="1" applyBorder="1"/>
    <xf numFmtId="0" fontId="12" fillId="2" borderId="0" xfId="0" applyFont="1" applyFill="1"/>
    <xf numFmtId="0" fontId="12" fillId="2" borderId="0" xfId="0" applyFont="1" applyFill="1" applyAlignment="1">
      <alignment horizontal="right" vertical="center" textRotation="90"/>
    </xf>
    <xf numFmtId="0" fontId="2" fillId="2" borderId="0" xfId="0" applyFont="1" applyFill="1"/>
    <xf numFmtId="0" fontId="2" fillId="3" borderId="0" xfId="0" applyFont="1" applyFill="1"/>
    <xf numFmtId="0" fontId="12" fillId="3" borderId="0" xfId="0" applyFont="1" applyFill="1"/>
    <xf numFmtId="0" fontId="12" fillId="4" borderId="9" xfId="0" applyFont="1" applyFill="1" applyBorder="1"/>
    <xf numFmtId="0" fontId="12" fillId="4" borderId="10" xfId="0" applyFont="1" applyFill="1" applyBorder="1" applyAlignment="1">
      <alignment horizontal="center" wrapText="1"/>
    </xf>
    <xf numFmtId="0" fontId="2" fillId="4" borderId="21" xfId="0" applyFont="1" applyFill="1" applyBorder="1" applyAlignment="1">
      <alignment horizontal="center" textRotation="90"/>
    </xf>
    <xf numFmtId="0" fontId="2" fillId="4" borderId="10" xfId="0" applyFont="1" applyFill="1" applyBorder="1" applyAlignment="1">
      <alignment horizontal="center" textRotation="90"/>
    </xf>
    <xf numFmtId="0" fontId="12" fillId="4" borderId="6" xfId="0" applyFont="1" applyFill="1" applyBorder="1" applyAlignment="1">
      <alignment horizontal="center" textRotation="90" wrapText="1"/>
    </xf>
    <xf numFmtId="0" fontId="12" fillId="4" borderId="7" xfId="0" applyFont="1" applyFill="1" applyBorder="1" applyAlignment="1">
      <alignment horizontal="center" textRotation="90" wrapText="1"/>
    </xf>
    <xf numFmtId="0" fontId="12" fillId="4" borderId="7" xfId="0" applyFont="1" applyFill="1" applyBorder="1" applyAlignment="1">
      <alignment horizontal="right" textRotation="90" wrapText="1"/>
    </xf>
    <xf numFmtId="0" fontId="12" fillId="4" borderId="7" xfId="0" applyFont="1" applyFill="1" applyBorder="1"/>
    <xf numFmtId="0" fontId="12" fillId="4" borderId="0" xfId="0" applyFont="1" applyFill="1"/>
    <xf numFmtId="0" fontId="12" fillId="4" borderId="22" xfId="0" applyFont="1" applyFill="1" applyBorder="1"/>
    <xf numFmtId="0" fontId="12" fillId="4" borderId="8" xfId="0" applyFont="1" applyFill="1" applyBorder="1"/>
    <xf numFmtId="0" fontId="2" fillId="4" borderId="0" xfId="0" applyFont="1" applyFill="1"/>
    <xf numFmtId="0" fontId="12" fillId="4" borderId="23" xfId="0" applyFont="1" applyFill="1" applyBorder="1"/>
    <xf numFmtId="0" fontId="16" fillId="4" borderId="25" xfId="0" applyFont="1" applyFill="1" applyBorder="1"/>
    <xf numFmtId="0" fontId="16" fillId="4" borderId="26" xfId="0" applyFont="1" applyFill="1" applyBorder="1"/>
    <xf numFmtId="0" fontId="12" fillId="4" borderId="27" xfId="0" applyFont="1" applyFill="1" applyBorder="1"/>
    <xf numFmtId="0" fontId="12" fillId="4" borderId="24" xfId="0" applyFont="1" applyFill="1" applyBorder="1"/>
    <xf numFmtId="0" fontId="12" fillId="4" borderId="28" xfId="0" applyFont="1" applyFill="1" applyBorder="1"/>
    <xf numFmtId="0" fontId="2" fillId="4" borderId="29" xfId="0" applyFont="1" applyFill="1" applyBorder="1"/>
    <xf numFmtId="0" fontId="2" fillId="4" borderId="23" xfId="0" applyFont="1" applyFill="1" applyBorder="1"/>
    <xf numFmtId="0" fontId="2" fillId="4" borderId="30" xfId="0" applyFont="1" applyFill="1" applyBorder="1"/>
    <xf numFmtId="0" fontId="2" fillId="4" borderId="28" xfId="0" applyFont="1" applyFill="1" applyBorder="1"/>
    <xf numFmtId="0" fontId="2" fillId="4" borderId="24" xfId="0" applyFont="1" applyFill="1" applyBorder="1"/>
    <xf numFmtId="0" fontId="3" fillId="2" borderId="31" xfId="0" applyFont="1" applyFill="1" applyBorder="1"/>
    <xf numFmtId="0" fontId="12" fillId="2" borderId="21" xfId="0" applyFont="1" applyFill="1" applyBorder="1"/>
    <xf numFmtId="0" fontId="5" fillId="2" borderId="0" xfId="0" applyFont="1" applyFill="1" applyAlignment="1">
      <alignment horizontal="right" vertical="center"/>
    </xf>
    <xf numFmtId="0" fontId="5" fillId="2" borderId="0" xfId="0" applyFont="1" applyFill="1"/>
    <xf numFmtId="0" fontId="5" fillId="4" borderId="0" xfId="0" applyFont="1" applyFill="1"/>
    <xf numFmtId="0" fontId="3" fillId="4" borderId="0" xfId="0" applyFont="1" applyFill="1"/>
    <xf numFmtId="0" fontId="0" fillId="4" borderId="0" xfId="0" applyFill="1"/>
    <xf numFmtId="0" fontId="2" fillId="0" borderId="32" xfId="0" applyFont="1" applyBorder="1"/>
    <xf numFmtId="0" fontId="2" fillId="0" borderId="31" xfId="0" applyFont="1" applyBorder="1" applyAlignment="1">
      <alignment wrapText="1"/>
    </xf>
    <xf numFmtId="0" fontId="3" fillId="0" borderId="33" xfId="0" applyFont="1" applyBorder="1"/>
    <xf numFmtId="0" fontId="3" fillId="0" borderId="34" xfId="0" applyFont="1" applyBorder="1"/>
    <xf numFmtId="0" fontId="2" fillId="0" borderId="31" xfId="0" applyFont="1" applyBorder="1"/>
    <xf numFmtId="0" fontId="2" fillId="2" borderId="35" xfId="0" applyFont="1" applyFill="1" applyBorder="1"/>
    <xf numFmtId="0" fontId="2" fillId="0" borderId="35" xfId="0" applyFont="1" applyBorder="1"/>
    <xf numFmtId="0" fontId="2" fillId="5" borderId="36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0" borderId="28" xfId="0" applyFont="1" applyBorder="1"/>
    <xf numFmtId="0" fontId="2" fillId="2" borderId="3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0" borderId="44" xfId="0" applyFont="1" applyBorder="1"/>
    <xf numFmtId="0" fontId="2" fillId="0" borderId="39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2" fillId="0" borderId="39" xfId="0" applyFont="1" applyBorder="1"/>
    <xf numFmtId="0" fontId="2" fillId="0" borderId="40" xfId="0" applyFont="1" applyBorder="1"/>
    <xf numFmtId="0" fontId="17" fillId="0" borderId="0" xfId="0" applyFont="1"/>
    <xf numFmtId="0" fontId="2" fillId="5" borderId="40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5" xfId="0" applyFont="1" applyBorder="1"/>
    <xf numFmtId="0" fontId="12" fillId="5" borderId="32" xfId="0" applyFont="1" applyFill="1" applyBorder="1"/>
    <xf numFmtId="0" fontId="16" fillId="5" borderId="33" xfId="0" applyFont="1" applyFill="1" applyBorder="1"/>
    <xf numFmtId="0" fontId="16" fillId="5" borderId="34" xfId="0" applyFont="1" applyFill="1" applyBorder="1"/>
    <xf numFmtId="0" fontId="12" fillId="5" borderId="28" xfId="0" applyFont="1" applyFill="1" applyBorder="1"/>
    <xf numFmtId="0" fontId="12" fillId="5" borderId="37" xfId="0" applyFont="1" applyFill="1" applyBorder="1"/>
    <xf numFmtId="0" fontId="2" fillId="5" borderId="28" xfId="0" applyFont="1" applyFill="1" applyBorder="1"/>
    <xf numFmtId="0" fontId="2" fillId="5" borderId="43" xfId="0" applyFont="1" applyFill="1" applyBorder="1"/>
    <xf numFmtId="0" fontId="2" fillId="5" borderId="37" xfId="0" applyFont="1" applyFill="1" applyBorder="1"/>
    <xf numFmtId="0" fontId="2" fillId="5" borderId="38" xfId="0" applyFont="1" applyFill="1" applyBorder="1"/>
    <xf numFmtId="0" fontId="2" fillId="5" borderId="26" xfId="0" applyFont="1" applyFill="1" applyBorder="1"/>
    <xf numFmtId="0" fontId="14" fillId="2" borderId="21" xfId="0" applyFont="1" applyFill="1" applyBorder="1"/>
    <xf numFmtId="0" fontId="3" fillId="2" borderId="0" xfId="0" applyFont="1" applyFill="1"/>
    <xf numFmtId="0" fontId="5" fillId="5" borderId="0" xfId="0" applyFont="1" applyFill="1"/>
    <xf numFmtId="0" fontId="3" fillId="5" borderId="0" xfId="0" applyFont="1" applyFill="1"/>
    <xf numFmtId="0" fontId="12" fillId="5" borderId="0" xfId="0" applyFont="1" applyFill="1"/>
    <xf numFmtId="0" fontId="2" fillId="5" borderId="0" xfId="0" applyFont="1" applyFill="1" applyAlignment="1">
      <alignment horizontal="center" vertical="center"/>
    </xf>
    <xf numFmtId="0" fontId="2" fillId="2" borderId="36" xfId="0" applyFont="1" applyFill="1" applyBorder="1"/>
    <xf numFmtId="0" fontId="2" fillId="2" borderId="31" xfId="0" applyFont="1" applyFill="1" applyBorder="1" applyAlignment="1">
      <alignment wrapText="1"/>
    </xf>
    <xf numFmtId="0" fontId="3" fillId="2" borderId="33" xfId="0" applyFont="1" applyFill="1" applyBorder="1"/>
    <xf numFmtId="0" fontId="3" fillId="2" borderId="34" xfId="0" applyFont="1" applyFill="1" applyBorder="1"/>
    <xf numFmtId="0" fontId="2" fillId="2" borderId="44" xfId="0" applyFont="1" applyFill="1" applyBorder="1"/>
    <xf numFmtId="0" fontId="2" fillId="2" borderId="40" xfId="0" applyFont="1" applyFill="1" applyBorder="1"/>
    <xf numFmtId="0" fontId="2" fillId="2" borderId="28" xfId="0" applyFont="1" applyFill="1" applyBorder="1"/>
    <xf numFmtId="0" fontId="2" fillId="2" borderId="37" xfId="0" applyFont="1" applyFill="1" applyBorder="1"/>
    <xf numFmtId="0" fontId="2" fillId="2" borderId="26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39" xfId="0" applyFont="1" applyFill="1" applyBorder="1"/>
    <xf numFmtId="0" fontId="2" fillId="2" borderId="34" xfId="0" applyFont="1" applyFill="1" applyBorder="1"/>
    <xf numFmtId="0" fontId="2" fillId="2" borderId="29" xfId="0" applyFont="1" applyFill="1" applyBorder="1"/>
    <xf numFmtId="0" fontId="2" fillId="5" borderId="29" xfId="0" applyFont="1" applyFill="1" applyBorder="1"/>
    <xf numFmtId="0" fontId="2" fillId="2" borderId="32" xfId="0" applyFont="1" applyFill="1" applyBorder="1"/>
    <xf numFmtId="0" fontId="2" fillId="2" borderId="31" xfId="0" applyFont="1" applyFill="1" applyBorder="1"/>
    <xf numFmtId="0" fontId="2" fillId="5" borderId="40" xfId="0" applyFont="1" applyFill="1" applyBorder="1"/>
    <xf numFmtId="0" fontId="2" fillId="2" borderId="42" xfId="0" applyFont="1" applyFill="1" applyBorder="1"/>
    <xf numFmtId="0" fontId="2" fillId="5" borderId="40" xfId="0" applyFont="1" applyFill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12" fillId="5" borderId="23" xfId="0" applyFont="1" applyFill="1" applyBorder="1"/>
    <xf numFmtId="0" fontId="16" fillId="5" borderId="25" xfId="0" applyFont="1" applyFill="1" applyBorder="1"/>
    <xf numFmtId="0" fontId="16" fillId="5" borderId="26" xfId="0" applyFont="1" applyFill="1" applyBorder="1"/>
    <xf numFmtId="0" fontId="12" fillId="5" borderId="29" xfId="0" applyFont="1" applyFill="1" applyBorder="1"/>
    <xf numFmtId="0" fontId="12" fillId="5" borderId="44" xfId="0" applyFont="1" applyFill="1" applyBorder="1"/>
    <xf numFmtId="0" fontId="2" fillId="5" borderId="36" xfId="0" applyFont="1" applyFill="1" applyBorder="1"/>
    <xf numFmtId="0" fontId="2" fillId="2" borderId="33" xfId="0" applyFont="1" applyFill="1" applyBorder="1"/>
    <xf numFmtId="0" fontId="2" fillId="2" borderId="38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/>
    <xf numFmtId="0" fontId="2" fillId="0" borderId="33" xfId="0" applyFont="1" applyBorder="1"/>
    <xf numFmtId="0" fontId="18" fillId="0" borderId="36" xfId="0" applyFont="1" applyBorder="1" applyAlignment="1">
      <alignment horizontal="center" vertical="center"/>
    </xf>
    <xf numFmtId="0" fontId="2" fillId="5" borderId="33" xfId="0" applyFont="1" applyFill="1" applyBorder="1"/>
    <xf numFmtId="0" fontId="2" fillId="0" borderId="28" xfId="0" applyFont="1" applyBorder="1" applyAlignment="1">
      <alignment horizontal="center"/>
    </xf>
    <xf numFmtId="0" fontId="2" fillId="0" borderId="38" xfId="0" applyFont="1" applyBorder="1"/>
    <xf numFmtId="0" fontId="18" fillId="0" borderId="41" xfId="0" applyFont="1" applyBorder="1" applyAlignment="1">
      <alignment horizontal="center" vertical="center"/>
    </xf>
    <xf numFmtId="0" fontId="2" fillId="5" borderId="36" xfId="0" applyFont="1" applyFill="1" applyBorder="1" applyAlignment="1">
      <alignment vertical="center"/>
    </xf>
    <xf numFmtId="0" fontId="2" fillId="2" borderId="41" xfId="0" applyFont="1" applyFill="1" applyBorder="1" applyAlignment="1">
      <alignment horizontal="center" vertical="center"/>
    </xf>
    <xf numFmtId="0" fontId="12" fillId="0" borderId="31" xfId="0" applyFont="1" applyBorder="1" applyAlignment="1">
      <alignment wrapText="1"/>
    </xf>
    <xf numFmtId="0" fontId="2" fillId="0" borderId="34" xfId="0" applyFont="1" applyBorder="1"/>
    <xf numFmtId="0" fontId="2" fillId="0" borderId="0" xfId="0" applyFont="1" applyAlignment="1">
      <alignment horizontal="right" vertical="center"/>
    </xf>
    <xf numFmtId="0" fontId="12" fillId="3" borderId="44" xfId="0" applyFont="1" applyFill="1" applyBorder="1"/>
    <xf numFmtId="0" fontId="16" fillId="3" borderId="25" xfId="0" applyFont="1" applyFill="1" applyBorder="1"/>
    <xf numFmtId="0" fontId="16" fillId="3" borderId="26" xfId="0" applyFont="1" applyFill="1" applyBorder="1"/>
    <xf numFmtId="0" fontId="12" fillId="3" borderId="29" xfId="0" applyFont="1" applyFill="1" applyBorder="1"/>
    <xf numFmtId="0" fontId="12" fillId="3" borderId="38" xfId="0" applyFont="1" applyFill="1" applyBorder="1"/>
    <xf numFmtId="0" fontId="2" fillId="3" borderId="29" xfId="0" applyFont="1" applyFill="1" applyBorder="1"/>
    <xf numFmtId="0" fontId="2" fillId="3" borderId="36" xfId="0" applyFont="1" applyFill="1" applyBorder="1" applyAlignment="1">
      <alignment horizontal="center" vertical="center"/>
    </xf>
    <xf numFmtId="0" fontId="2" fillId="3" borderId="39" xfId="0" applyFont="1" applyFill="1" applyBorder="1"/>
    <xf numFmtId="0" fontId="5" fillId="3" borderId="0" xfId="0" applyFont="1" applyFill="1"/>
    <xf numFmtId="0" fontId="3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29" xfId="0" applyFont="1" applyBorder="1" applyAlignment="1">
      <alignment wrapText="1"/>
    </xf>
    <xf numFmtId="0" fontId="3" fillId="6" borderId="34" xfId="0" applyFont="1" applyFill="1" applyBorder="1"/>
    <xf numFmtId="0" fontId="2" fillId="5" borderId="32" xfId="0" applyFont="1" applyFill="1" applyBorder="1"/>
    <xf numFmtId="0" fontId="3" fillId="5" borderId="33" xfId="0" applyFont="1" applyFill="1" applyBorder="1"/>
    <xf numFmtId="0" fontId="3" fillId="5" borderId="34" xfId="0" applyFont="1" applyFill="1" applyBorder="1"/>
    <xf numFmtId="0" fontId="12" fillId="5" borderId="31" xfId="0" applyFont="1" applyFill="1" applyBorder="1"/>
    <xf numFmtId="0" fontId="12" fillId="5" borderId="35" xfId="0" applyFont="1" applyFill="1" applyBorder="1"/>
    <xf numFmtId="0" fontId="2" fillId="5" borderId="37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2" fillId="0" borderId="39" xfId="0" applyFont="1" applyBorder="1" applyAlignment="1">
      <alignment vertical="top" wrapText="1"/>
    </xf>
    <xf numFmtId="0" fontId="2" fillId="2" borderId="37" xfId="0" applyFont="1" applyFill="1" applyBorder="1" applyAlignment="1">
      <alignment horizontal="center" vertical="center"/>
    </xf>
    <xf numFmtId="0" fontId="3" fillId="0" borderId="37" xfId="0" applyFont="1" applyBorder="1"/>
    <xf numFmtId="0" fontId="2" fillId="0" borderId="46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31" xfId="0" applyFont="1" applyBorder="1" applyAlignment="1">
      <alignment wrapText="1" shrinkToFit="1"/>
    </xf>
    <xf numFmtId="0" fontId="12" fillId="5" borderId="36" xfId="0" applyFont="1" applyFill="1" applyBorder="1" applyAlignment="1">
      <alignment horizontal="center" vertical="center"/>
    </xf>
    <xf numFmtId="0" fontId="12" fillId="5" borderId="37" xfId="0" applyFont="1" applyFill="1" applyBorder="1" applyAlignment="1">
      <alignment horizontal="center" vertical="center"/>
    </xf>
    <xf numFmtId="0" fontId="12" fillId="5" borderId="38" xfId="0" applyFont="1" applyFill="1" applyBorder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12" fillId="5" borderId="47" xfId="0" applyFont="1" applyFill="1" applyBorder="1" applyAlignment="1">
      <alignment horizontal="center" vertical="center"/>
    </xf>
    <xf numFmtId="0" fontId="19" fillId="2" borderId="0" xfId="0" applyFont="1" applyFill="1"/>
    <xf numFmtId="0" fontId="11" fillId="2" borderId="0" xfId="0" applyFont="1" applyFill="1"/>
    <xf numFmtId="0" fontId="20" fillId="2" borderId="0" xfId="0" applyFont="1" applyFill="1"/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6" fillId="5" borderId="0" xfId="0" applyFont="1" applyFill="1"/>
    <xf numFmtId="0" fontId="16" fillId="5" borderId="0" xfId="0" applyFont="1" applyFill="1" applyAlignment="1">
      <alignment horizontal="left"/>
    </xf>
    <xf numFmtId="0" fontId="16" fillId="5" borderId="0" xfId="0" applyFont="1" applyFill="1" applyAlignment="1">
      <alignment horizontal="center"/>
    </xf>
    <xf numFmtId="0" fontId="2" fillId="0" borderId="4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10" fillId="2" borderId="36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2" fillId="0" borderId="6" xfId="0" applyFont="1" applyBorder="1"/>
    <xf numFmtId="0" fontId="12" fillId="0" borderId="7" xfId="0" applyFont="1" applyBorder="1" applyAlignment="1">
      <alignment horizontal="right" wrapText="1"/>
    </xf>
    <xf numFmtId="0" fontId="3" fillId="0" borderId="7" xfId="0" applyFont="1" applyBorder="1"/>
    <xf numFmtId="0" fontId="2" fillId="0" borderId="5" xfId="0" applyFont="1" applyBorder="1"/>
    <xf numFmtId="0" fontId="2" fillId="0" borderId="19" xfId="0" applyFont="1" applyBorder="1"/>
    <xf numFmtId="0" fontId="2" fillId="0" borderId="8" xfId="0" applyFont="1" applyBorder="1"/>
    <xf numFmtId="0" fontId="16" fillId="0" borderId="6" xfId="0" applyFont="1" applyBorder="1"/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/>
    <xf numFmtId="0" fontId="3" fillId="0" borderId="0" xfId="0" applyFont="1" applyAlignment="1">
      <alignment horizontal="center" vertical="center"/>
    </xf>
    <xf numFmtId="164" fontId="4" fillId="0" borderId="0" xfId="0" applyNumberFormat="1" applyFont="1"/>
    <xf numFmtId="0" fontId="2" fillId="0" borderId="7" xfId="0" applyFont="1" applyBorder="1"/>
    <xf numFmtId="0" fontId="2" fillId="0" borderId="4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6" fillId="7" borderId="6" xfId="0" applyFont="1" applyFill="1" applyBorder="1"/>
    <xf numFmtId="0" fontId="2" fillId="0" borderId="49" xfId="0" applyFont="1" applyBorder="1"/>
    <xf numFmtId="0" fontId="2" fillId="0" borderId="1" xfId="0" applyFont="1" applyBorder="1"/>
    <xf numFmtId="0" fontId="2" fillId="0" borderId="11" xfId="0" applyFont="1" applyBorder="1"/>
    <xf numFmtId="0" fontId="16" fillId="0" borderId="0" xfId="0" applyFont="1"/>
    <xf numFmtId="0" fontId="2" fillId="0" borderId="22" xfId="0" applyFont="1" applyBorder="1"/>
    <xf numFmtId="0" fontId="21" fillId="0" borderId="0" xfId="0" applyFont="1"/>
    <xf numFmtId="0" fontId="23" fillId="0" borderId="0" xfId="0" applyFont="1"/>
    <xf numFmtId="0" fontId="22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6" fillId="0" borderId="0" xfId="0" applyFont="1"/>
    <xf numFmtId="0" fontId="24" fillId="0" borderId="0" xfId="0" applyFont="1" applyAlignment="1">
      <alignment horizontal="left"/>
    </xf>
    <xf numFmtId="0" fontId="27" fillId="0" borderId="0" xfId="0" applyFont="1"/>
    <xf numFmtId="0" fontId="28" fillId="0" borderId="0" xfId="0" applyFont="1"/>
    <xf numFmtId="165" fontId="1" fillId="0" borderId="0" xfId="1" applyNumberFormat="1" applyBorder="1" applyProtection="1"/>
    <xf numFmtId="0" fontId="29" fillId="0" borderId="0" xfId="0" applyFont="1"/>
    <xf numFmtId="165" fontId="29" fillId="0" borderId="0" xfId="1" applyNumberFormat="1" applyFont="1" applyBorder="1" applyProtection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2" fillId="0" borderId="0" xfId="0" applyFont="1" applyAlignment="1">
      <alignment horizontal="right" vertical="center"/>
    </xf>
    <xf numFmtId="165" fontId="30" fillId="0" borderId="0" xfId="1" applyNumberFormat="1" applyFont="1" applyBorder="1" applyProtection="1"/>
    <xf numFmtId="165" fontId="33" fillId="0" borderId="0" xfId="1" applyNumberFormat="1" applyFont="1" applyBorder="1" applyProtection="1"/>
    <xf numFmtId="165" fontId="34" fillId="0" borderId="0" xfId="1" applyNumberFormat="1" applyFont="1" applyBorder="1" applyProtection="1"/>
    <xf numFmtId="165" fontId="32" fillId="0" borderId="0" xfId="1" applyNumberFormat="1" applyFont="1" applyBorder="1" applyProtection="1"/>
    <xf numFmtId="10" fontId="1" fillId="0" borderId="0" xfId="1" applyNumberFormat="1" applyBorder="1" applyProtection="1"/>
    <xf numFmtId="9" fontId="30" fillId="0" borderId="0" xfId="1" applyFont="1" applyBorder="1" applyProtection="1"/>
    <xf numFmtId="0" fontId="35" fillId="0" borderId="0" xfId="0" applyFont="1"/>
    <xf numFmtId="9" fontId="32" fillId="0" borderId="0" xfId="1" applyFont="1" applyBorder="1" applyProtection="1"/>
    <xf numFmtId="10" fontId="0" fillId="0" borderId="0" xfId="0" applyNumberFormat="1"/>
    <xf numFmtId="165" fontId="0" fillId="0" borderId="0" xfId="0" applyNumberFormat="1"/>
    <xf numFmtId="9" fontId="30" fillId="0" borderId="0" xfId="0" applyNumberFormat="1" applyFont="1"/>
    <xf numFmtId="9" fontId="35" fillId="0" borderId="0" xfId="0" applyNumberFormat="1" applyFont="1"/>
    <xf numFmtId="0" fontId="36" fillId="0" borderId="0" xfId="0" applyFont="1"/>
    <xf numFmtId="0" fontId="16" fillId="0" borderId="0" xfId="0" applyFont="1" applyAlignment="1">
      <alignment horizontal="right" textRotation="90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vertical="center" wrapText="1"/>
    </xf>
    <xf numFmtId="0" fontId="12" fillId="5" borderId="31" xfId="0" applyFont="1" applyFill="1" applyBorder="1" applyAlignment="1">
      <alignment horizontal="center" wrapText="1"/>
    </xf>
    <xf numFmtId="0" fontId="12" fillId="5" borderId="29" xfId="0" applyFont="1" applyFill="1" applyBorder="1" applyAlignment="1">
      <alignment horizontal="center" vertical="center" wrapText="1"/>
    </xf>
    <xf numFmtId="0" fontId="12" fillId="3" borderId="39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/>
    <xf numFmtId="0" fontId="22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5" fillId="0" borderId="37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25" fillId="0" borderId="37" xfId="0" applyFont="1" applyBorder="1" applyAlignment="1">
      <alignment wrapText="1"/>
    </xf>
    <xf numFmtId="164" fontId="10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2" fillId="0" borderId="0" xfId="0" applyFont="1"/>
    <xf numFmtId="0" fontId="0" fillId="0" borderId="0" xfId="0"/>
    <xf numFmtId="0" fontId="2" fillId="0" borderId="12" xfId="0" applyFont="1" applyBorder="1" applyAlignment="1">
      <alignment horizontal="center"/>
    </xf>
    <xf numFmtId="0" fontId="40" fillId="0" borderId="0" xfId="0" applyFont="1" applyAlignment="1">
      <alignment horizontal="right"/>
    </xf>
    <xf numFmtId="0" fontId="6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textRotation="90"/>
    </xf>
    <xf numFmtId="0" fontId="12" fillId="0" borderId="5" xfId="0" applyFont="1" applyBorder="1" applyAlignment="1">
      <alignment horizontal="center" textRotation="90" wrapText="1"/>
    </xf>
    <xf numFmtId="0" fontId="12" fillId="0" borderId="6" xfId="0" applyFont="1" applyBorder="1" applyAlignment="1">
      <alignment horizontal="center" textRotation="90" wrapText="1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13">
    <dxf>
      <font>
        <color rgb="FFFFFF99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b/>
        <i val="0"/>
        <color rgb="FFFF0000"/>
      </font>
    </dxf>
    <dxf>
      <font>
        <color rgb="FFFFFFFF"/>
      </font>
    </dxf>
    <dxf>
      <font>
        <color rgb="FFFFFFFF"/>
      </font>
    </dxf>
    <dxf>
      <font>
        <color rgb="FFBFBFB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3366FF"/>
      </font>
    </dxf>
    <dxf>
      <font>
        <b/>
        <i val="0"/>
        <color rgb="FFFF0000"/>
      </font>
    </dxf>
    <dxf>
      <font>
        <color rgb="FFFFFF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46" name="_x0000_t202" hidden="1">
          <a:extLst>
            <a:ext uri="{FF2B5EF4-FFF2-40B4-BE49-F238E27FC236}">
              <a16:creationId xmlns:a16="http://schemas.microsoft.com/office/drawing/2014/main" id="{D0D4B2AE-F8DA-F6A9-9EEA-FA288775CA7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44" name="_x0000_t202" hidden="1">
          <a:extLst>
            <a:ext uri="{FF2B5EF4-FFF2-40B4-BE49-F238E27FC236}">
              <a16:creationId xmlns:a16="http://schemas.microsoft.com/office/drawing/2014/main" id="{9E9B5A84-7693-F2C6-96C4-D7F841F865B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42" name="_x0000_t202" hidden="1">
          <a:extLst>
            <a:ext uri="{FF2B5EF4-FFF2-40B4-BE49-F238E27FC236}">
              <a16:creationId xmlns:a16="http://schemas.microsoft.com/office/drawing/2014/main" id="{2333336E-5FD4-E2B6-599C-150C72C52F2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40" name="_x0000_t202" hidden="1">
          <a:extLst>
            <a:ext uri="{FF2B5EF4-FFF2-40B4-BE49-F238E27FC236}">
              <a16:creationId xmlns:a16="http://schemas.microsoft.com/office/drawing/2014/main" id="{11576369-A2E8-6269-CAF1-AD4B6B2D4EB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38" name="_x0000_t202" hidden="1">
          <a:extLst>
            <a:ext uri="{FF2B5EF4-FFF2-40B4-BE49-F238E27FC236}">
              <a16:creationId xmlns:a16="http://schemas.microsoft.com/office/drawing/2014/main" id="{EF83751A-AC98-8630-9CBA-BD6203CE2CE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FE3A65C9-3B24-AF51-2CB8-FFF93C1610A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2DC5A99C-7AE8-D8C4-4094-8F624791B81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E0F99F09-DB71-70B1-4E66-2A00BCA80CC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EC2257B1-7B31-B8B9-2A21-2D9D7055318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269464F3-1C55-BF7C-5F9D-F7C05E5F47E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6BF4CFE0-8059-AC07-0EC3-21EDAE21560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EDEC00C4-50F7-3FB3-E594-46A6F5668F7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" name="AutoShape 20">
          <a:extLst>
            <a:ext uri="{FF2B5EF4-FFF2-40B4-BE49-F238E27FC236}">
              <a16:creationId xmlns:a16="http://schemas.microsoft.com/office/drawing/2014/main" id="{06239671-DF20-B570-D6CA-4FC51FABD6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4" name="AutoShape 18">
          <a:extLst>
            <a:ext uri="{FF2B5EF4-FFF2-40B4-BE49-F238E27FC236}">
              <a16:creationId xmlns:a16="http://schemas.microsoft.com/office/drawing/2014/main" id="{AA1DAE7D-1966-6DA3-8F7A-E84001C13A6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5" name="AutoShape 16">
          <a:extLst>
            <a:ext uri="{FF2B5EF4-FFF2-40B4-BE49-F238E27FC236}">
              <a16:creationId xmlns:a16="http://schemas.microsoft.com/office/drawing/2014/main" id="{E795CA01-3BCA-F8BB-A947-E65B29FC5B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CE9470B-9852-F971-5568-0193A368ABA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815CDC1-766A-E349-BCE3-F1333B52CA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8" name="AutoShape 10">
          <a:extLst>
            <a:ext uri="{FF2B5EF4-FFF2-40B4-BE49-F238E27FC236}">
              <a16:creationId xmlns:a16="http://schemas.microsoft.com/office/drawing/2014/main" id="{301F7E5E-BEF4-9169-1B19-AE86B482D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C3FCB91A-1B5D-FB18-84F0-759488A1CB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A5B048E4-F52B-E1E1-038B-35BBDF8FA1E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40DEEF84-D96A-88DD-F38F-20B4496871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EB91E35-E1B4-F9A1-428F-273C4AB5FF2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DBFE3142-8CE7-F093-0562-1CEBA37C03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4" name="AutoShape 20">
          <a:extLst>
            <a:ext uri="{FF2B5EF4-FFF2-40B4-BE49-F238E27FC236}">
              <a16:creationId xmlns:a16="http://schemas.microsoft.com/office/drawing/2014/main" id="{C3918239-9653-7DCA-03A8-A27E364FCB4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5" name="AutoShape 18">
          <a:extLst>
            <a:ext uri="{FF2B5EF4-FFF2-40B4-BE49-F238E27FC236}">
              <a16:creationId xmlns:a16="http://schemas.microsoft.com/office/drawing/2014/main" id="{3C9069C8-67EA-77F7-E07B-90E9F832E55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CFAB9D2E-EF18-0201-F7C1-3C1E13CB9A6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DC7F9E34-2B7F-655E-74DF-AD120C205D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8" name="AutoShape 12">
          <a:extLst>
            <a:ext uri="{FF2B5EF4-FFF2-40B4-BE49-F238E27FC236}">
              <a16:creationId xmlns:a16="http://schemas.microsoft.com/office/drawing/2014/main" id="{7285DA9F-9B98-014A-690B-DD821F8E62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19" name="AutoShape 10">
          <a:extLst>
            <a:ext uri="{FF2B5EF4-FFF2-40B4-BE49-F238E27FC236}">
              <a16:creationId xmlns:a16="http://schemas.microsoft.com/office/drawing/2014/main" id="{713C70AF-72C6-59BC-32F7-A3F38F03554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id="{66B1E653-77B2-17B9-7BA4-E7AA9D33E3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1" name="AutoShape 6">
          <a:extLst>
            <a:ext uri="{FF2B5EF4-FFF2-40B4-BE49-F238E27FC236}">
              <a16:creationId xmlns:a16="http://schemas.microsoft.com/office/drawing/2014/main" id="{FFE67371-D444-2602-C8C3-570778F2D7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1FCA56C2-CCB0-24DA-71B2-FA13B24D1EB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0D353653-1DF7-37CF-343A-33F0EE4A392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4" name="AutoShape 22">
          <a:extLst>
            <a:ext uri="{FF2B5EF4-FFF2-40B4-BE49-F238E27FC236}">
              <a16:creationId xmlns:a16="http://schemas.microsoft.com/office/drawing/2014/main" id="{51A62272-85A6-D645-0AC5-2242732571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5" name="AutoShape 20">
          <a:extLst>
            <a:ext uri="{FF2B5EF4-FFF2-40B4-BE49-F238E27FC236}">
              <a16:creationId xmlns:a16="http://schemas.microsoft.com/office/drawing/2014/main" id="{182ADA7C-238D-4ECA-7DD4-6E203369F6A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6" name="AutoShape 18">
          <a:extLst>
            <a:ext uri="{FF2B5EF4-FFF2-40B4-BE49-F238E27FC236}">
              <a16:creationId xmlns:a16="http://schemas.microsoft.com/office/drawing/2014/main" id="{6FD7EE1B-A51D-60CA-879C-0E0DF32147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C7A2270-CA9A-7DC1-DBCB-5028E60155D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4D0113C-2060-D82C-A652-D89BC1879BD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29" name="AutoShape 12">
          <a:extLst>
            <a:ext uri="{FF2B5EF4-FFF2-40B4-BE49-F238E27FC236}">
              <a16:creationId xmlns:a16="http://schemas.microsoft.com/office/drawing/2014/main" id="{168E23EB-AF5A-9E2E-919B-52E7C82B5BB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0" name="AutoShape 10">
          <a:extLst>
            <a:ext uri="{FF2B5EF4-FFF2-40B4-BE49-F238E27FC236}">
              <a16:creationId xmlns:a16="http://schemas.microsoft.com/office/drawing/2014/main" id="{02843A7D-7B0B-4EFD-93EC-1D9924D6EF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1" name="AutoShape 8">
          <a:extLst>
            <a:ext uri="{FF2B5EF4-FFF2-40B4-BE49-F238E27FC236}">
              <a16:creationId xmlns:a16="http://schemas.microsoft.com/office/drawing/2014/main" id="{E0933C30-D16B-224A-0B08-D2975DB9F9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2" name="AutoShape 6">
          <a:extLst>
            <a:ext uri="{FF2B5EF4-FFF2-40B4-BE49-F238E27FC236}">
              <a16:creationId xmlns:a16="http://schemas.microsoft.com/office/drawing/2014/main" id="{8D1B8593-F7C8-C6D1-38BA-A3C6C2CB49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3" name="AutoShape 4">
          <a:extLst>
            <a:ext uri="{FF2B5EF4-FFF2-40B4-BE49-F238E27FC236}">
              <a16:creationId xmlns:a16="http://schemas.microsoft.com/office/drawing/2014/main" id="{37B9888A-3F17-C3E2-16BF-67FF302FF9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160020</xdr:colOff>
      <xdr:row>39</xdr:row>
      <xdr:rowOff>83820</xdr:rowOff>
    </xdr:to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4E83A18A-10AC-C81E-2DB0-A99D7C0702E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334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35" name="AutoShape 22">
          <a:extLst>
            <a:ext uri="{FF2B5EF4-FFF2-40B4-BE49-F238E27FC236}">
              <a16:creationId xmlns:a16="http://schemas.microsoft.com/office/drawing/2014/main" id="{BCB87692-500B-4DB3-B8C5-C21CBE71F4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36" name="AutoShape 20">
          <a:extLst>
            <a:ext uri="{FF2B5EF4-FFF2-40B4-BE49-F238E27FC236}">
              <a16:creationId xmlns:a16="http://schemas.microsoft.com/office/drawing/2014/main" id="{301231F6-BD9F-4837-9891-8D34E3A4128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37" name="AutoShape 18">
          <a:extLst>
            <a:ext uri="{FF2B5EF4-FFF2-40B4-BE49-F238E27FC236}">
              <a16:creationId xmlns:a16="http://schemas.microsoft.com/office/drawing/2014/main" id="{25A537F0-AEE7-4DA0-B122-1D76073834D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38" name="AutoShape 16">
          <a:extLst>
            <a:ext uri="{FF2B5EF4-FFF2-40B4-BE49-F238E27FC236}">
              <a16:creationId xmlns:a16="http://schemas.microsoft.com/office/drawing/2014/main" id="{142EEAC8-C96F-4528-94F6-E87323E5C8A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42887A1A-BE54-4B9C-9AED-067DEC51B3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0" name="AutoShape 12">
          <a:extLst>
            <a:ext uri="{FF2B5EF4-FFF2-40B4-BE49-F238E27FC236}">
              <a16:creationId xmlns:a16="http://schemas.microsoft.com/office/drawing/2014/main" id="{0DACECA9-0A7B-4E4B-8108-00AF7C8472A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1" name="AutoShape 10">
          <a:extLst>
            <a:ext uri="{FF2B5EF4-FFF2-40B4-BE49-F238E27FC236}">
              <a16:creationId xmlns:a16="http://schemas.microsoft.com/office/drawing/2014/main" id="{8391A46F-E405-4AD1-A963-DDA74F4FD8B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2" name="AutoShape 8">
          <a:extLst>
            <a:ext uri="{FF2B5EF4-FFF2-40B4-BE49-F238E27FC236}">
              <a16:creationId xmlns:a16="http://schemas.microsoft.com/office/drawing/2014/main" id="{629D9A21-21FA-46A7-A2B3-EACFB2FF3B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5FF12A8C-62F1-410B-880C-8D0C920059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4" name="AutoShape 4">
          <a:extLst>
            <a:ext uri="{FF2B5EF4-FFF2-40B4-BE49-F238E27FC236}">
              <a16:creationId xmlns:a16="http://schemas.microsoft.com/office/drawing/2014/main" id="{53EDCD23-90D7-4245-89C9-34E2BCDDDFB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5" name="AutoShape 2">
          <a:extLst>
            <a:ext uri="{FF2B5EF4-FFF2-40B4-BE49-F238E27FC236}">
              <a16:creationId xmlns:a16="http://schemas.microsoft.com/office/drawing/2014/main" id="{B8B6E367-8319-4306-9307-A680482476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6" name="AutoShape 22">
          <a:extLst>
            <a:ext uri="{FF2B5EF4-FFF2-40B4-BE49-F238E27FC236}">
              <a16:creationId xmlns:a16="http://schemas.microsoft.com/office/drawing/2014/main" id="{88F80033-C4A9-4E74-B890-80A469D277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7" name="AutoShape 20">
          <a:extLst>
            <a:ext uri="{FF2B5EF4-FFF2-40B4-BE49-F238E27FC236}">
              <a16:creationId xmlns:a16="http://schemas.microsoft.com/office/drawing/2014/main" id="{939736B2-8378-4CEB-822A-BA430CD05BA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8" name="AutoShape 18">
          <a:extLst>
            <a:ext uri="{FF2B5EF4-FFF2-40B4-BE49-F238E27FC236}">
              <a16:creationId xmlns:a16="http://schemas.microsoft.com/office/drawing/2014/main" id="{BEA6C002-B066-42B4-BAA8-30ED4BE881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49" name="AutoShape 16">
          <a:extLst>
            <a:ext uri="{FF2B5EF4-FFF2-40B4-BE49-F238E27FC236}">
              <a16:creationId xmlns:a16="http://schemas.microsoft.com/office/drawing/2014/main" id="{F963993B-5C48-4411-915B-56298DD746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089A2951-EB4A-4163-909F-001FF9175A8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1" name="AutoShape 12">
          <a:extLst>
            <a:ext uri="{FF2B5EF4-FFF2-40B4-BE49-F238E27FC236}">
              <a16:creationId xmlns:a16="http://schemas.microsoft.com/office/drawing/2014/main" id="{BFD1656E-1374-4BE1-8749-7FE7CD5B51E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2" name="AutoShape 10">
          <a:extLst>
            <a:ext uri="{FF2B5EF4-FFF2-40B4-BE49-F238E27FC236}">
              <a16:creationId xmlns:a16="http://schemas.microsoft.com/office/drawing/2014/main" id="{2ED78EE9-5E52-42D1-9552-24A114719E2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3" name="AutoShape 8">
          <a:extLst>
            <a:ext uri="{FF2B5EF4-FFF2-40B4-BE49-F238E27FC236}">
              <a16:creationId xmlns:a16="http://schemas.microsoft.com/office/drawing/2014/main" id="{FA684426-3A1D-40A2-8E9B-52E289A2B7F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4" name="AutoShape 6">
          <a:extLst>
            <a:ext uri="{FF2B5EF4-FFF2-40B4-BE49-F238E27FC236}">
              <a16:creationId xmlns:a16="http://schemas.microsoft.com/office/drawing/2014/main" id="{F2D26653-D28A-4AFF-96AC-600E4DF610F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5" name="AutoShape 4">
          <a:extLst>
            <a:ext uri="{FF2B5EF4-FFF2-40B4-BE49-F238E27FC236}">
              <a16:creationId xmlns:a16="http://schemas.microsoft.com/office/drawing/2014/main" id="{96D5F010-1A61-4D29-90AD-B44A408205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6" name="AutoShape 2">
          <a:extLst>
            <a:ext uri="{FF2B5EF4-FFF2-40B4-BE49-F238E27FC236}">
              <a16:creationId xmlns:a16="http://schemas.microsoft.com/office/drawing/2014/main" id="{B51888F0-6A71-4F89-A6AF-A1524BEB75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7" name="AutoShape 22">
          <a:extLst>
            <a:ext uri="{FF2B5EF4-FFF2-40B4-BE49-F238E27FC236}">
              <a16:creationId xmlns:a16="http://schemas.microsoft.com/office/drawing/2014/main" id="{93ED5FB0-FA42-401C-9BE3-07FEC51609E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8" name="AutoShape 20">
          <a:extLst>
            <a:ext uri="{FF2B5EF4-FFF2-40B4-BE49-F238E27FC236}">
              <a16:creationId xmlns:a16="http://schemas.microsoft.com/office/drawing/2014/main" id="{EE2C05AA-949F-4C02-90E5-F801468402B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59" name="AutoShape 18">
          <a:extLst>
            <a:ext uri="{FF2B5EF4-FFF2-40B4-BE49-F238E27FC236}">
              <a16:creationId xmlns:a16="http://schemas.microsoft.com/office/drawing/2014/main" id="{5D4FD675-43A1-4841-9D1D-279ADB5BACA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60" name="AutoShape 16">
          <a:extLst>
            <a:ext uri="{FF2B5EF4-FFF2-40B4-BE49-F238E27FC236}">
              <a16:creationId xmlns:a16="http://schemas.microsoft.com/office/drawing/2014/main" id="{FB3E0C9E-384B-45EE-A4C8-F9ED3AAB430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E9866CC5-2F33-41C0-BA43-F6E26F66C2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62" name="AutoShape 12">
          <a:extLst>
            <a:ext uri="{FF2B5EF4-FFF2-40B4-BE49-F238E27FC236}">
              <a16:creationId xmlns:a16="http://schemas.microsoft.com/office/drawing/2014/main" id="{3339DF90-FD60-4E1C-B75B-76523193F9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63" name="AutoShape 10">
          <a:extLst>
            <a:ext uri="{FF2B5EF4-FFF2-40B4-BE49-F238E27FC236}">
              <a16:creationId xmlns:a16="http://schemas.microsoft.com/office/drawing/2014/main" id="{DEBB4534-268E-4F94-A9D2-0730297BC4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24" name="AutoShape 8">
          <a:extLst>
            <a:ext uri="{FF2B5EF4-FFF2-40B4-BE49-F238E27FC236}">
              <a16:creationId xmlns:a16="http://schemas.microsoft.com/office/drawing/2014/main" id="{3981B293-3697-4DFE-A847-59F01E2795A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25" name="AutoShape 6">
          <a:extLst>
            <a:ext uri="{FF2B5EF4-FFF2-40B4-BE49-F238E27FC236}">
              <a16:creationId xmlns:a16="http://schemas.microsoft.com/office/drawing/2014/main" id="{CB99CF34-15A2-4E03-A05B-F5E76E894EE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27" name="AutoShape 4">
          <a:extLst>
            <a:ext uri="{FF2B5EF4-FFF2-40B4-BE49-F238E27FC236}">
              <a16:creationId xmlns:a16="http://schemas.microsoft.com/office/drawing/2014/main" id="{66AF6A36-F2C8-438E-8FEE-D06277C9F98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29" name="AutoShape 2">
          <a:extLst>
            <a:ext uri="{FF2B5EF4-FFF2-40B4-BE49-F238E27FC236}">
              <a16:creationId xmlns:a16="http://schemas.microsoft.com/office/drawing/2014/main" id="{044FF634-B8A6-47DE-91D6-7688AE68D9D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31" name="AutoShape 22">
          <a:extLst>
            <a:ext uri="{FF2B5EF4-FFF2-40B4-BE49-F238E27FC236}">
              <a16:creationId xmlns:a16="http://schemas.microsoft.com/office/drawing/2014/main" id="{925289AE-E1AF-4BBF-8376-C25FF80A12A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33" name="AutoShape 20">
          <a:extLst>
            <a:ext uri="{FF2B5EF4-FFF2-40B4-BE49-F238E27FC236}">
              <a16:creationId xmlns:a16="http://schemas.microsoft.com/office/drawing/2014/main" id="{D76022D9-4811-4FE0-9300-27835ED504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35" name="AutoShape 18">
          <a:extLst>
            <a:ext uri="{FF2B5EF4-FFF2-40B4-BE49-F238E27FC236}">
              <a16:creationId xmlns:a16="http://schemas.microsoft.com/office/drawing/2014/main" id="{2836FC52-1884-4B49-9AEF-3CDA41F8E9B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37" name="AutoShape 16">
          <a:extLst>
            <a:ext uri="{FF2B5EF4-FFF2-40B4-BE49-F238E27FC236}">
              <a16:creationId xmlns:a16="http://schemas.microsoft.com/office/drawing/2014/main" id="{A3B4538D-3D06-47E3-BE42-20EB131AD2D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39" name="AutoShape 14">
          <a:extLst>
            <a:ext uri="{FF2B5EF4-FFF2-40B4-BE49-F238E27FC236}">
              <a16:creationId xmlns:a16="http://schemas.microsoft.com/office/drawing/2014/main" id="{3639AC9B-8940-4207-8493-BC5EFCD4AC8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1" name="AutoShape 12">
          <a:extLst>
            <a:ext uri="{FF2B5EF4-FFF2-40B4-BE49-F238E27FC236}">
              <a16:creationId xmlns:a16="http://schemas.microsoft.com/office/drawing/2014/main" id="{4AAEB2AC-66F3-4CE5-99B2-F0F98C0D50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3" name="AutoShape 10">
          <a:extLst>
            <a:ext uri="{FF2B5EF4-FFF2-40B4-BE49-F238E27FC236}">
              <a16:creationId xmlns:a16="http://schemas.microsoft.com/office/drawing/2014/main" id="{09BD0951-4C9B-478A-8141-92844DC1738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5" name="AutoShape 8">
          <a:extLst>
            <a:ext uri="{FF2B5EF4-FFF2-40B4-BE49-F238E27FC236}">
              <a16:creationId xmlns:a16="http://schemas.microsoft.com/office/drawing/2014/main" id="{595A6BE2-46CC-4BBD-B918-893FABE1DC0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7" name="AutoShape 6">
          <a:extLst>
            <a:ext uri="{FF2B5EF4-FFF2-40B4-BE49-F238E27FC236}">
              <a16:creationId xmlns:a16="http://schemas.microsoft.com/office/drawing/2014/main" id="{EAEC62D2-495C-4DF8-8E60-1CDF8A3BA6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8" name="AutoShape 4">
          <a:extLst>
            <a:ext uri="{FF2B5EF4-FFF2-40B4-BE49-F238E27FC236}">
              <a16:creationId xmlns:a16="http://schemas.microsoft.com/office/drawing/2014/main" id="{AEE6C8CA-07C0-4B5C-A71A-5DF5123A78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49" name="AutoShape 2">
          <a:extLst>
            <a:ext uri="{FF2B5EF4-FFF2-40B4-BE49-F238E27FC236}">
              <a16:creationId xmlns:a16="http://schemas.microsoft.com/office/drawing/2014/main" id="{AC16DF05-AA8D-4C02-AA2E-C3083D61F6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0" name="AutoShape 22">
          <a:extLst>
            <a:ext uri="{FF2B5EF4-FFF2-40B4-BE49-F238E27FC236}">
              <a16:creationId xmlns:a16="http://schemas.microsoft.com/office/drawing/2014/main" id="{6428D64F-2436-E47B-B1CA-C18E1479D15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1" name="AutoShape 20">
          <a:extLst>
            <a:ext uri="{FF2B5EF4-FFF2-40B4-BE49-F238E27FC236}">
              <a16:creationId xmlns:a16="http://schemas.microsoft.com/office/drawing/2014/main" id="{FF850FE0-152C-6E0A-D1C0-E9B1A6FE80F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2" name="AutoShape 18">
          <a:extLst>
            <a:ext uri="{FF2B5EF4-FFF2-40B4-BE49-F238E27FC236}">
              <a16:creationId xmlns:a16="http://schemas.microsoft.com/office/drawing/2014/main" id="{5E1A9D60-9167-6163-4C7C-FB9E38E7602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3" name="AutoShape 16">
          <a:extLst>
            <a:ext uri="{FF2B5EF4-FFF2-40B4-BE49-F238E27FC236}">
              <a16:creationId xmlns:a16="http://schemas.microsoft.com/office/drawing/2014/main" id="{44C16555-4944-6CFF-E8DD-DF87840A100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4" name="AutoShape 14">
          <a:extLst>
            <a:ext uri="{FF2B5EF4-FFF2-40B4-BE49-F238E27FC236}">
              <a16:creationId xmlns:a16="http://schemas.microsoft.com/office/drawing/2014/main" id="{8A58BC69-AC65-9243-DA89-2152FEB8782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5" name="AutoShape 12">
          <a:extLst>
            <a:ext uri="{FF2B5EF4-FFF2-40B4-BE49-F238E27FC236}">
              <a16:creationId xmlns:a16="http://schemas.microsoft.com/office/drawing/2014/main" id="{2B99E670-42AD-AE6F-E9C9-717C54CA0D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6" name="AutoShape 10">
          <a:extLst>
            <a:ext uri="{FF2B5EF4-FFF2-40B4-BE49-F238E27FC236}">
              <a16:creationId xmlns:a16="http://schemas.microsoft.com/office/drawing/2014/main" id="{285872F3-1459-0264-FEED-6D1A7DCD2B7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7" name="AutoShape 8">
          <a:extLst>
            <a:ext uri="{FF2B5EF4-FFF2-40B4-BE49-F238E27FC236}">
              <a16:creationId xmlns:a16="http://schemas.microsoft.com/office/drawing/2014/main" id="{8A311D67-0E7D-410E-D878-245C4853BD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8" name="AutoShape 6">
          <a:extLst>
            <a:ext uri="{FF2B5EF4-FFF2-40B4-BE49-F238E27FC236}">
              <a16:creationId xmlns:a16="http://schemas.microsoft.com/office/drawing/2014/main" id="{6E8FD701-5783-2DF8-725A-0F7534A915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59" name="AutoShape 4">
          <a:extLst>
            <a:ext uri="{FF2B5EF4-FFF2-40B4-BE49-F238E27FC236}">
              <a16:creationId xmlns:a16="http://schemas.microsoft.com/office/drawing/2014/main" id="{57345647-0691-4952-0441-72E7E30520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0" name="AutoShape 2">
          <a:extLst>
            <a:ext uri="{FF2B5EF4-FFF2-40B4-BE49-F238E27FC236}">
              <a16:creationId xmlns:a16="http://schemas.microsoft.com/office/drawing/2014/main" id="{879C2A6E-7830-2C2E-BE0F-54F946695D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1" name="AutoShape 22">
          <a:extLst>
            <a:ext uri="{FF2B5EF4-FFF2-40B4-BE49-F238E27FC236}">
              <a16:creationId xmlns:a16="http://schemas.microsoft.com/office/drawing/2014/main" id="{9BCA834B-073A-44E3-9B84-830ACFD4116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2" name="AutoShape 20">
          <a:extLst>
            <a:ext uri="{FF2B5EF4-FFF2-40B4-BE49-F238E27FC236}">
              <a16:creationId xmlns:a16="http://schemas.microsoft.com/office/drawing/2014/main" id="{0EF5EE86-0FBA-45B8-90F2-68158396587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3" name="AutoShape 18">
          <a:extLst>
            <a:ext uri="{FF2B5EF4-FFF2-40B4-BE49-F238E27FC236}">
              <a16:creationId xmlns:a16="http://schemas.microsoft.com/office/drawing/2014/main" id="{46D2DC67-3FBA-474C-A682-615EBA724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4" name="AutoShape 16">
          <a:extLst>
            <a:ext uri="{FF2B5EF4-FFF2-40B4-BE49-F238E27FC236}">
              <a16:creationId xmlns:a16="http://schemas.microsoft.com/office/drawing/2014/main" id="{5E59C9E5-7156-4F64-9DC4-BC0683A756A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5" name="AutoShape 14">
          <a:extLst>
            <a:ext uri="{FF2B5EF4-FFF2-40B4-BE49-F238E27FC236}">
              <a16:creationId xmlns:a16="http://schemas.microsoft.com/office/drawing/2014/main" id="{0817571A-4C1E-4E96-B8C4-A9CE73B90D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6" name="AutoShape 12">
          <a:extLst>
            <a:ext uri="{FF2B5EF4-FFF2-40B4-BE49-F238E27FC236}">
              <a16:creationId xmlns:a16="http://schemas.microsoft.com/office/drawing/2014/main" id="{FD2BE19A-5EFB-42C8-8665-358573D3640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7" name="AutoShape 10">
          <a:extLst>
            <a:ext uri="{FF2B5EF4-FFF2-40B4-BE49-F238E27FC236}">
              <a16:creationId xmlns:a16="http://schemas.microsoft.com/office/drawing/2014/main" id="{8EA804A1-0464-44BF-BA25-E4AEC36CFBF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8" name="AutoShape 8">
          <a:extLst>
            <a:ext uri="{FF2B5EF4-FFF2-40B4-BE49-F238E27FC236}">
              <a16:creationId xmlns:a16="http://schemas.microsoft.com/office/drawing/2014/main" id="{06087CAF-FA2C-4389-8889-8015FF8562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69" name="AutoShape 6">
          <a:extLst>
            <a:ext uri="{FF2B5EF4-FFF2-40B4-BE49-F238E27FC236}">
              <a16:creationId xmlns:a16="http://schemas.microsoft.com/office/drawing/2014/main" id="{36FFC130-762A-4EF3-B69E-3114FF7896D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0" name="AutoShape 4">
          <a:extLst>
            <a:ext uri="{FF2B5EF4-FFF2-40B4-BE49-F238E27FC236}">
              <a16:creationId xmlns:a16="http://schemas.microsoft.com/office/drawing/2014/main" id="{7CB2318F-EBE4-400B-9E11-928BED10AB9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1" name="AutoShape 2">
          <a:extLst>
            <a:ext uri="{FF2B5EF4-FFF2-40B4-BE49-F238E27FC236}">
              <a16:creationId xmlns:a16="http://schemas.microsoft.com/office/drawing/2014/main" id="{BFBC429C-217B-4DFC-8DD9-76131058E2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2" name="AutoShape 22">
          <a:extLst>
            <a:ext uri="{FF2B5EF4-FFF2-40B4-BE49-F238E27FC236}">
              <a16:creationId xmlns:a16="http://schemas.microsoft.com/office/drawing/2014/main" id="{CA23A5A5-07A8-45E4-9FFC-C2E6881C1F9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3" name="AutoShape 20">
          <a:extLst>
            <a:ext uri="{FF2B5EF4-FFF2-40B4-BE49-F238E27FC236}">
              <a16:creationId xmlns:a16="http://schemas.microsoft.com/office/drawing/2014/main" id="{A5339CA9-E35D-4E16-B54A-F54FC3A65D3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4" name="AutoShape 18">
          <a:extLst>
            <a:ext uri="{FF2B5EF4-FFF2-40B4-BE49-F238E27FC236}">
              <a16:creationId xmlns:a16="http://schemas.microsoft.com/office/drawing/2014/main" id="{1F312B4F-668E-4B74-B429-8DDE44D897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5" name="AutoShape 16">
          <a:extLst>
            <a:ext uri="{FF2B5EF4-FFF2-40B4-BE49-F238E27FC236}">
              <a16:creationId xmlns:a16="http://schemas.microsoft.com/office/drawing/2014/main" id="{D8456755-DB9C-43C0-B614-29ED392D31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6" name="AutoShape 14">
          <a:extLst>
            <a:ext uri="{FF2B5EF4-FFF2-40B4-BE49-F238E27FC236}">
              <a16:creationId xmlns:a16="http://schemas.microsoft.com/office/drawing/2014/main" id="{D5372445-6367-4396-BF2E-9A43074BED4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7" name="AutoShape 12">
          <a:extLst>
            <a:ext uri="{FF2B5EF4-FFF2-40B4-BE49-F238E27FC236}">
              <a16:creationId xmlns:a16="http://schemas.microsoft.com/office/drawing/2014/main" id="{5F82A4CD-FDF1-4131-BF9A-7A92033DAED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8" name="AutoShape 10">
          <a:extLst>
            <a:ext uri="{FF2B5EF4-FFF2-40B4-BE49-F238E27FC236}">
              <a16:creationId xmlns:a16="http://schemas.microsoft.com/office/drawing/2014/main" id="{DBDE4E59-B615-4700-9053-EFFB381A3E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79" name="AutoShape 8">
          <a:extLst>
            <a:ext uri="{FF2B5EF4-FFF2-40B4-BE49-F238E27FC236}">
              <a16:creationId xmlns:a16="http://schemas.microsoft.com/office/drawing/2014/main" id="{A0128377-ACB7-4DA1-9813-62EF79C442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0" name="AutoShape 6">
          <a:extLst>
            <a:ext uri="{FF2B5EF4-FFF2-40B4-BE49-F238E27FC236}">
              <a16:creationId xmlns:a16="http://schemas.microsoft.com/office/drawing/2014/main" id="{0722E09B-0AC8-4082-A150-7C0C994E58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1" name="AutoShape 4">
          <a:extLst>
            <a:ext uri="{FF2B5EF4-FFF2-40B4-BE49-F238E27FC236}">
              <a16:creationId xmlns:a16="http://schemas.microsoft.com/office/drawing/2014/main" id="{58E5166A-883E-42D7-AACF-8EDEA5DDC5A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2" name="AutoShape 2">
          <a:extLst>
            <a:ext uri="{FF2B5EF4-FFF2-40B4-BE49-F238E27FC236}">
              <a16:creationId xmlns:a16="http://schemas.microsoft.com/office/drawing/2014/main" id="{B7E5347C-2E50-4F71-94B2-7F56A7DD98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3" name="AutoShape 22">
          <a:extLst>
            <a:ext uri="{FF2B5EF4-FFF2-40B4-BE49-F238E27FC236}">
              <a16:creationId xmlns:a16="http://schemas.microsoft.com/office/drawing/2014/main" id="{6323BAC5-935C-49CD-826E-15DF019D6B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4" name="AutoShape 20">
          <a:extLst>
            <a:ext uri="{FF2B5EF4-FFF2-40B4-BE49-F238E27FC236}">
              <a16:creationId xmlns:a16="http://schemas.microsoft.com/office/drawing/2014/main" id="{35E9AAA3-D6DE-4BFB-A5EF-94D76472B0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5" name="AutoShape 18">
          <a:extLst>
            <a:ext uri="{FF2B5EF4-FFF2-40B4-BE49-F238E27FC236}">
              <a16:creationId xmlns:a16="http://schemas.microsoft.com/office/drawing/2014/main" id="{02B04144-ED0B-498F-BB28-7E6021DDF1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6" name="AutoShape 16">
          <a:extLst>
            <a:ext uri="{FF2B5EF4-FFF2-40B4-BE49-F238E27FC236}">
              <a16:creationId xmlns:a16="http://schemas.microsoft.com/office/drawing/2014/main" id="{7E5D3875-6127-4FDB-8FC2-57FC75C6CAF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7" name="AutoShape 14">
          <a:extLst>
            <a:ext uri="{FF2B5EF4-FFF2-40B4-BE49-F238E27FC236}">
              <a16:creationId xmlns:a16="http://schemas.microsoft.com/office/drawing/2014/main" id="{D09FD9BE-7AAD-4274-94F4-549EED16CA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8" name="AutoShape 12">
          <a:extLst>
            <a:ext uri="{FF2B5EF4-FFF2-40B4-BE49-F238E27FC236}">
              <a16:creationId xmlns:a16="http://schemas.microsoft.com/office/drawing/2014/main" id="{F6EC99E8-7E6C-4111-B3CE-C61A9C21F2C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89" name="AutoShape 10">
          <a:extLst>
            <a:ext uri="{FF2B5EF4-FFF2-40B4-BE49-F238E27FC236}">
              <a16:creationId xmlns:a16="http://schemas.microsoft.com/office/drawing/2014/main" id="{63CED6A9-B5FC-40CE-A802-91AB854255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90" name="AutoShape 8">
          <a:extLst>
            <a:ext uri="{FF2B5EF4-FFF2-40B4-BE49-F238E27FC236}">
              <a16:creationId xmlns:a16="http://schemas.microsoft.com/office/drawing/2014/main" id="{05688166-D1EA-49FC-818C-41A13F7D0B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91" name="AutoShape 6">
          <a:extLst>
            <a:ext uri="{FF2B5EF4-FFF2-40B4-BE49-F238E27FC236}">
              <a16:creationId xmlns:a16="http://schemas.microsoft.com/office/drawing/2014/main" id="{AA75BB81-D021-4FD7-98A8-A8A634CD15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92" name="AutoShape 4">
          <a:extLst>
            <a:ext uri="{FF2B5EF4-FFF2-40B4-BE49-F238E27FC236}">
              <a16:creationId xmlns:a16="http://schemas.microsoft.com/office/drawing/2014/main" id="{FC62997E-6BA6-4614-AB51-244CD6D9D4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17</xdr:col>
      <xdr:colOff>114300</xdr:colOff>
      <xdr:row>40</xdr:row>
      <xdr:rowOff>123825</xdr:rowOff>
    </xdr:to>
    <xdr:sp macro="" textlink="">
      <xdr:nvSpPr>
        <xdr:cNvPr id="1093" name="AutoShape 2">
          <a:extLst>
            <a:ext uri="{FF2B5EF4-FFF2-40B4-BE49-F238E27FC236}">
              <a16:creationId xmlns:a16="http://schemas.microsoft.com/office/drawing/2014/main" id="{CD95AA7D-F683-4A09-AB07-7B8D4EC744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77150" cy="770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MK150"/>
  <sheetViews>
    <sheetView tabSelected="1" zoomScaleNormal="100" workbookViewId="0">
      <pane xSplit="7" ySplit="7" topLeftCell="H112" activePane="bottomRight" state="frozen"/>
      <selection pane="topRight" activeCell="AF1" sqref="AF1"/>
      <selection pane="bottomLeft" activeCell="A106" sqref="A106"/>
      <selection pane="bottomRight" activeCell="T117" sqref="T117:AW118"/>
    </sheetView>
  </sheetViews>
  <sheetFormatPr defaultRowHeight="12.75" outlineLevelCol="3" x14ac:dyDescent="0.2"/>
  <cols>
    <col min="1" max="1" width="4.28515625" style="2" customWidth="1"/>
    <col min="2" max="2" width="51.140625" style="3" customWidth="1"/>
    <col min="3" max="3" width="5.42578125" style="4" hidden="1" customWidth="1" outlineLevel="1"/>
    <col min="4" max="4" width="7.7109375" style="4" hidden="1" customWidth="1" outlineLevel="1"/>
    <col min="5" max="5" width="4.5703125" style="4" customWidth="1" collapsed="1"/>
    <col min="6" max="6" width="4.5703125" style="4" customWidth="1"/>
    <col min="7" max="7" width="5.42578125" style="4" customWidth="1"/>
    <col min="8" max="8" width="4.140625" style="4" customWidth="1"/>
    <col min="9" max="9" width="3.7109375" style="4" customWidth="1"/>
    <col min="10" max="10" width="5.28515625" style="4" customWidth="1"/>
    <col min="11" max="11" width="4.140625" style="4" customWidth="1"/>
    <col min="12" max="12" width="5.42578125" style="4" customWidth="1"/>
    <col min="13" max="13" width="4.28515625" style="4" customWidth="1"/>
    <col min="14" max="14" width="4.140625" style="4" customWidth="1"/>
    <col min="15" max="15" width="4.42578125" style="4" customWidth="1"/>
    <col min="16" max="16" width="4.140625" style="4" customWidth="1"/>
    <col min="17" max="18" width="3.7109375" style="4" customWidth="1"/>
    <col min="19" max="19" width="4.28515625" style="4" customWidth="1"/>
    <col min="20" max="20" width="4.42578125" style="4" customWidth="1"/>
    <col min="21" max="21" width="4.7109375" style="4" customWidth="1"/>
    <col min="22" max="22" width="0.85546875" style="4" hidden="1" customWidth="1"/>
    <col min="23" max="23" width="3.140625" style="4" customWidth="1"/>
    <col min="24" max="24" width="4" style="4" customWidth="1"/>
    <col min="25" max="25" width="3.85546875" style="4" customWidth="1"/>
    <col min="26" max="26" width="4.42578125" style="4" customWidth="1"/>
    <col min="27" max="27" width="2.28515625" style="4" hidden="1" customWidth="1"/>
    <col min="28" max="28" width="3.7109375" style="4" customWidth="1"/>
    <col min="29" max="30" width="4" style="4" customWidth="1"/>
    <col min="31" max="31" width="4.28515625" style="4" customWidth="1"/>
    <col min="32" max="32" width="3.7109375" style="4" customWidth="1"/>
    <col min="33" max="33" width="3.28515625" style="4" customWidth="1"/>
    <col min="34" max="34" width="4" style="4" customWidth="1"/>
    <col min="35" max="35" width="4.42578125" style="4" customWidth="1"/>
    <col min="36" max="36" width="2.85546875" style="4" customWidth="1"/>
    <col min="37" max="37" width="3" style="4" customWidth="1"/>
    <col min="38" max="38" width="4" style="4" customWidth="1"/>
    <col min="39" max="39" width="4.42578125" style="4" customWidth="1"/>
    <col min="40" max="40" width="2.7109375" style="4" customWidth="1"/>
    <col min="41" max="41" width="2.85546875" style="4" customWidth="1"/>
    <col min="42" max="42" width="4" style="4" customWidth="1"/>
    <col min="43" max="43" width="4.7109375" style="4" customWidth="1"/>
    <col min="44" max="45" width="3.28515625" style="4" customWidth="1"/>
    <col min="46" max="46" width="4.28515625" style="4" customWidth="1"/>
    <col min="47" max="47" width="4.5703125" style="4" customWidth="1"/>
    <col min="48" max="48" width="3.28515625" style="4" hidden="1" customWidth="1"/>
    <col min="49" max="49" width="3.7109375" style="4" customWidth="1"/>
    <col min="50" max="50" width="3.28515625" style="4" customWidth="1"/>
    <col min="51" max="51" width="4.5703125" style="4" customWidth="1"/>
    <col min="52" max="52" width="4.28515625" style="4" customWidth="1"/>
    <col min="53" max="53" width="3.28515625" style="4" hidden="1" customWidth="1"/>
    <col min="54" max="55" width="3.28515625" style="4" customWidth="1"/>
    <col min="56" max="57" width="4.5703125" style="4" customWidth="1"/>
    <col min="58" max="58" width="4.28515625" style="4" customWidth="1"/>
    <col min="59" max="59" width="2.5703125" style="5" customWidth="1"/>
    <col min="60" max="60" width="4.7109375" style="5" hidden="1" customWidth="1" outlineLevel="1"/>
    <col min="61" max="63" width="3.140625" style="5" hidden="1" customWidth="1" outlineLevel="1"/>
    <col min="64" max="64" width="3.140625" style="6" hidden="1" customWidth="1" outlineLevel="1"/>
    <col min="65" max="65" width="8" style="4" hidden="1" customWidth="1" outlineLevel="3"/>
    <col min="66" max="66" width="10.140625" style="4" hidden="1" customWidth="1" outlineLevel="1" collapsed="1"/>
    <col min="67" max="67" width="6.140625" style="7" customWidth="1" collapsed="1"/>
    <col min="68" max="73" width="3" style="4" customWidth="1"/>
    <col min="74" max="74" width="3" style="4" hidden="1" customWidth="1" outlineLevel="1"/>
    <col min="75" max="75" width="3.5703125" style="4" customWidth="1" collapsed="1"/>
    <col min="76" max="76" width="3.85546875" style="4" hidden="1" customWidth="1" outlineLevel="1"/>
    <col min="77" max="77" width="4.85546875" style="4" hidden="1" customWidth="1" outlineLevel="1"/>
    <col min="78" max="82" width="4" style="4" hidden="1" customWidth="1" outlineLevel="1"/>
    <col min="83" max="83" width="8.85546875" style="4" hidden="1" customWidth="1" outlineLevel="1"/>
    <col min="84" max="84" width="6" style="4" customWidth="1" collapsed="1"/>
    <col min="85" max="87" width="6" style="4" customWidth="1"/>
    <col min="88" max="88" width="5.7109375" style="4" customWidth="1"/>
    <col min="89" max="89" width="6" style="4" customWidth="1"/>
    <col min="90" max="90" width="4.42578125" style="4" hidden="1" customWidth="1" outlineLevel="1"/>
    <col min="91" max="91" width="4" style="4" customWidth="1" collapsed="1"/>
    <col min="92" max="1025" width="4" style="4" customWidth="1"/>
  </cols>
  <sheetData>
    <row r="1" spans="1:93" s="8" customFormat="1" ht="15.75" x14ac:dyDescent="0.25">
      <c r="A1" s="326" t="s">
        <v>165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N1" s="307" t="s">
        <v>151</v>
      </c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G1" s="9"/>
      <c r="BH1" s="9"/>
      <c r="BI1" s="9"/>
      <c r="BJ1" s="9"/>
      <c r="BK1" s="9"/>
      <c r="BL1" s="10"/>
      <c r="BO1" s="11"/>
    </row>
    <row r="2" spans="1:93" s="8" customFormat="1" ht="20.45" customHeight="1" x14ac:dyDescent="0.25">
      <c r="A2" s="327" t="s">
        <v>0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7"/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12"/>
      <c r="BH2" s="9"/>
      <c r="BI2" s="9"/>
      <c r="BJ2" s="9"/>
      <c r="BK2" s="9"/>
      <c r="BL2" s="10"/>
      <c r="BM2" s="13"/>
      <c r="BN2" s="10"/>
      <c r="BO2" s="14"/>
      <c r="BP2" s="10"/>
      <c r="BQ2" s="10"/>
      <c r="BR2" s="10"/>
      <c r="BS2" s="10"/>
      <c r="BT2" s="10"/>
      <c r="BU2" s="10"/>
      <c r="CF2" s="9"/>
      <c r="CG2" s="9"/>
      <c r="CH2" s="9"/>
      <c r="CI2" s="9"/>
      <c r="CJ2" s="9"/>
      <c r="CK2" s="9"/>
      <c r="CL2" s="9"/>
    </row>
    <row r="3" spans="1:93" s="2" customFormat="1" ht="15" customHeight="1" x14ac:dyDescent="0.2">
      <c r="A3" s="15">
        <f ca="1">COUNTA(OFFSET($A$7,1,0,120,1))</f>
        <v>88</v>
      </c>
      <c r="B3" s="16">
        <v>0</v>
      </c>
      <c r="C3" s="328" t="s">
        <v>1</v>
      </c>
      <c r="D3" s="328" t="s">
        <v>2</v>
      </c>
      <c r="E3" s="329" t="s">
        <v>3</v>
      </c>
      <c r="F3" s="330" t="s">
        <v>4</v>
      </c>
      <c r="G3" s="17" t="s">
        <v>5</v>
      </c>
      <c r="H3" s="18" t="b">
        <f>TRUE()</f>
        <v>1</v>
      </c>
      <c r="I3" s="18" t="b">
        <f>FALSE()</f>
        <v>0</v>
      </c>
      <c r="J3" s="18" t="str">
        <f>IF(H3,"s1","s2")</f>
        <v>s1</v>
      </c>
      <c r="K3" s="18">
        <f>COLUMNS(A2:BN2)</f>
        <v>66</v>
      </c>
      <c r="L3" s="19">
        <v>6</v>
      </c>
      <c r="M3" s="331" t="s">
        <v>6</v>
      </c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331"/>
      <c r="AM3" s="331"/>
      <c r="AN3" s="331"/>
      <c r="AO3" s="331"/>
      <c r="AP3" s="331"/>
      <c r="AQ3" s="331"/>
      <c r="AR3" s="331"/>
      <c r="AS3" s="331"/>
      <c r="AT3" s="331"/>
      <c r="AU3" s="331"/>
      <c r="AV3" s="331"/>
      <c r="AW3" s="331"/>
      <c r="AX3" s="331"/>
      <c r="AY3" s="331"/>
      <c r="AZ3" s="331"/>
      <c r="BA3" s="331"/>
      <c r="BB3" s="331"/>
      <c r="BC3" s="331"/>
      <c r="BD3" s="331"/>
      <c r="BE3" s="331"/>
      <c r="BF3" s="331"/>
      <c r="BG3" s="20"/>
      <c r="BH3" s="21"/>
      <c r="BI3" s="21"/>
      <c r="BJ3" s="21"/>
      <c r="BK3" s="21"/>
      <c r="BL3" s="22">
        <f>COLUMNS(A2:BL2)</f>
        <v>64</v>
      </c>
      <c r="BM3" s="5">
        <f>COLUMNS(BL5:BW5)</f>
        <v>12</v>
      </c>
      <c r="BO3" s="23"/>
      <c r="BQ3" s="24"/>
      <c r="BR3" s="25"/>
      <c r="BS3" s="25"/>
      <c r="BT3" s="25"/>
      <c r="BU3" s="25"/>
      <c r="BV3" s="25"/>
      <c r="BW3" s="26"/>
      <c r="BY3" s="27"/>
      <c r="BZ3" s="27"/>
      <c r="CA3" s="27"/>
      <c r="CB3" s="27"/>
      <c r="CC3" s="27"/>
      <c r="CF3" s="28"/>
      <c r="CG3" s="28"/>
      <c r="CH3" s="28"/>
      <c r="CI3" s="28"/>
      <c r="CJ3" s="28"/>
      <c r="CK3" s="28"/>
      <c r="CL3" s="29"/>
    </row>
    <row r="4" spans="1:93" s="2" customFormat="1" ht="16.5" customHeight="1" x14ac:dyDescent="0.2">
      <c r="A4" s="30">
        <f>$A$111</f>
        <v>0</v>
      </c>
      <c r="B4" s="31"/>
      <c r="C4" s="328"/>
      <c r="D4" s="328"/>
      <c r="E4" s="329"/>
      <c r="F4" s="329"/>
      <c r="G4" s="332" t="s">
        <v>7</v>
      </c>
      <c r="H4" s="332"/>
      <c r="I4" s="332"/>
      <c r="J4" s="332"/>
      <c r="K4" s="332"/>
      <c r="L4" s="332"/>
      <c r="M4" s="312" t="s">
        <v>8</v>
      </c>
      <c r="N4" s="312"/>
      <c r="O4" s="312"/>
      <c r="P4" s="312"/>
      <c r="Q4" s="312"/>
      <c r="R4" s="312" t="s">
        <v>9</v>
      </c>
      <c r="S4" s="312"/>
      <c r="T4" s="312"/>
      <c r="U4" s="312"/>
      <c r="V4" s="312"/>
      <c r="W4" s="312" t="s">
        <v>10</v>
      </c>
      <c r="X4" s="312"/>
      <c r="Y4" s="312"/>
      <c r="Z4" s="312"/>
      <c r="AA4" s="312"/>
      <c r="AB4" s="312" t="s">
        <v>11</v>
      </c>
      <c r="AC4" s="312"/>
      <c r="AD4" s="312"/>
      <c r="AE4" s="312"/>
      <c r="AF4" s="333" t="s">
        <v>12</v>
      </c>
      <c r="AG4" s="333"/>
      <c r="AH4" s="333"/>
      <c r="AI4" s="333"/>
      <c r="AJ4" s="312" t="s">
        <v>13</v>
      </c>
      <c r="AK4" s="312"/>
      <c r="AL4" s="312"/>
      <c r="AM4" s="312"/>
      <c r="AN4" s="312" t="s">
        <v>14</v>
      </c>
      <c r="AO4" s="312"/>
      <c r="AP4" s="312"/>
      <c r="AQ4" s="312"/>
      <c r="AR4" s="312" t="s">
        <v>15</v>
      </c>
      <c r="AS4" s="312"/>
      <c r="AT4" s="312"/>
      <c r="AU4" s="312"/>
      <c r="AV4" s="312"/>
      <c r="AW4" s="312" t="s">
        <v>16</v>
      </c>
      <c r="AX4" s="312"/>
      <c r="AY4" s="312"/>
      <c r="AZ4" s="312"/>
      <c r="BA4" s="312"/>
      <c r="BB4" s="312" t="s">
        <v>17</v>
      </c>
      <c r="BC4" s="312"/>
      <c r="BD4" s="312"/>
      <c r="BE4" s="312"/>
      <c r="BF4" s="312"/>
      <c r="BG4" s="20"/>
      <c r="BH4" s="21"/>
      <c r="BI4" s="21"/>
      <c r="BJ4" s="21"/>
      <c r="BK4" s="21"/>
      <c r="BL4" s="22" t="str">
        <f>J3</f>
        <v>s1</v>
      </c>
      <c r="BM4" s="25"/>
      <c r="BN4" s="25"/>
      <c r="BO4" s="23"/>
      <c r="BP4" s="25"/>
      <c r="BQ4" s="25"/>
      <c r="BR4" s="25"/>
      <c r="BS4" s="25"/>
      <c r="BT4" s="25"/>
      <c r="BU4" s="25"/>
      <c r="BV4" s="25"/>
      <c r="BW4" s="27"/>
      <c r="BY4" s="27"/>
      <c r="BZ4" s="27"/>
      <c r="CA4" s="27"/>
      <c r="CB4" s="27"/>
      <c r="CC4" s="27"/>
      <c r="CF4" s="28"/>
      <c r="CG4" s="28"/>
      <c r="CH4" s="28"/>
      <c r="CI4" s="28"/>
      <c r="CJ4" s="28"/>
      <c r="CK4" s="28"/>
      <c r="CL4" s="29"/>
    </row>
    <row r="5" spans="1:93" s="52" customFormat="1" ht="31.5" customHeight="1" x14ac:dyDescent="0.2">
      <c r="A5" s="32" t="s">
        <v>152</v>
      </c>
      <c r="B5" s="33" t="s">
        <v>18</v>
      </c>
      <c r="C5" s="328"/>
      <c r="D5" s="328"/>
      <c r="E5" s="329"/>
      <c r="F5" s="329"/>
      <c r="G5" s="34" t="s">
        <v>19</v>
      </c>
      <c r="H5" s="35" t="s">
        <v>20</v>
      </c>
      <c r="I5" s="36" t="s">
        <v>21</v>
      </c>
      <c r="J5" s="36" t="s">
        <v>22</v>
      </c>
      <c r="K5" s="36" t="s">
        <v>23</v>
      </c>
      <c r="L5" s="37" t="s">
        <v>24</v>
      </c>
      <c r="M5" s="38" t="s">
        <v>20</v>
      </c>
      <c r="N5" s="39" t="s">
        <v>21</v>
      </c>
      <c r="O5" s="39" t="s">
        <v>22</v>
      </c>
      <c r="P5" s="40" t="s">
        <v>23</v>
      </c>
      <c r="Q5" s="41" t="s">
        <v>25</v>
      </c>
      <c r="R5" s="38" t="s">
        <v>20</v>
      </c>
      <c r="S5" s="39" t="s">
        <v>21</v>
      </c>
      <c r="T5" s="39" t="s">
        <v>22</v>
      </c>
      <c r="U5" s="41" t="s">
        <v>23</v>
      </c>
      <c r="V5" s="42" t="s">
        <v>25</v>
      </c>
      <c r="W5" s="38" t="s">
        <v>20</v>
      </c>
      <c r="X5" s="39" t="s">
        <v>21</v>
      </c>
      <c r="Y5" s="39" t="s">
        <v>22</v>
      </c>
      <c r="Z5" s="41" t="s">
        <v>23</v>
      </c>
      <c r="AA5" s="42" t="s">
        <v>25</v>
      </c>
      <c r="AB5" s="38" t="s">
        <v>20</v>
      </c>
      <c r="AC5" s="39" t="s">
        <v>21</v>
      </c>
      <c r="AD5" s="39" t="s">
        <v>22</v>
      </c>
      <c r="AE5" s="41" t="s">
        <v>23</v>
      </c>
      <c r="AF5" s="38" t="s">
        <v>20</v>
      </c>
      <c r="AG5" s="39" t="s">
        <v>21</v>
      </c>
      <c r="AH5" s="39" t="s">
        <v>22</v>
      </c>
      <c r="AI5" s="41" t="s">
        <v>23</v>
      </c>
      <c r="AJ5" s="38" t="s">
        <v>20</v>
      </c>
      <c r="AK5" s="39" t="s">
        <v>21</v>
      </c>
      <c r="AL5" s="39" t="s">
        <v>22</v>
      </c>
      <c r="AM5" s="41" t="s">
        <v>23</v>
      </c>
      <c r="AN5" s="38" t="s">
        <v>20</v>
      </c>
      <c r="AO5" s="39" t="s">
        <v>21</v>
      </c>
      <c r="AP5" s="39" t="s">
        <v>22</v>
      </c>
      <c r="AQ5" s="41" t="s">
        <v>23</v>
      </c>
      <c r="AR5" s="38" t="s">
        <v>20</v>
      </c>
      <c r="AS5" s="39" t="s">
        <v>21</v>
      </c>
      <c r="AT5" s="39" t="s">
        <v>22</v>
      </c>
      <c r="AU5" s="41" t="s">
        <v>23</v>
      </c>
      <c r="AV5" s="42" t="s">
        <v>25</v>
      </c>
      <c r="AW5" s="38" t="s">
        <v>20</v>
      </c>
      <c r="AX5" s="39" t="s">
        <v>21</v>
      </c>
      <c r="AY5" s="39" t="s">
        <v>22</v>
      </c>
      <c r="AZ5" s="41" t="s">
        <v>23</v>
      </c>
      <c r="BA5" s="42" t="s">
        <v>25</v>
      </c>
      <c r="BB5" s="43" t="s">
        <v>20</v>
      </c>
      <c r="BC5" s="36" t="s">
        <v>21</v>
      </c>
      <c r="BD5" s="36" t="s">
        <v>22</v>
      </c>
      <c r="BE5" s="36" t="s">
        <v>23</v>
      </c>
      <c r="BF5" s="37" t="s">
        <v>25</v>
      </c>
      <c r="BG5" s="44"/>
      <c r="BH5" s="45"/>
      <c r="BI5" s="45"/>
      <c r="BJ5" s="45"/>
      <c r="BK5" s="45"/>
      <c r="BL5" s="46"/>
      <c r="BM5" s="47" t="s">
        <v>26</v>
      </c>
      <c r="BN5" s="48"/>
      <c r="BO5" s="49"/>
      <c r="BP5" s="50"/>
      <c r="BQ5" s="50"/>
      <c r="BR5" s="51"/>
      <c r="BS5" s="51"/>
      <c r="BT5" s="51"/>
      <c r="BU5" s="51"/>
      <c r="BV5" s="51"/>
      <c r="CF5" s="51"/>
      <c r="CG5" s="51"/>
      <c r="CH5" s="51"/>
      <c r="CI5" s="51"/>
      <c r="CJ5" s="51"/>
      <c r="CK5" s="51"/>
      <c r="CL5" s="51"/>
    </row>
    <row r="6" spans="1:93" s="61" customFormat="1" ht="20.45" customHeight="1" x14ac:dyDescent="0.2">
      <c r="A6" s="53"/>
      <c r="B6" s="54" t="s">
        <v>27</v>
      </c>
      <c r="C6" s="55"/>
      <c r="D6" s="56"/>
      <c r="E6" s="57"/>
      <c r="F6" s="58"/>
      <c r="G6" s="59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3"/>
      <c r="BG6" s="44"/>
      <c r="BH6" s="45"/>
      <c r="BI6" s="45"/>
      <c r="BJ6" s="45"/>
      <c r="BK6" s="45"/>
      <c r="BL6" s="46"/>
      <c r="BM6" s="48"/>
      <c r="BN6" s="48"/>
      <c r="BO6" s="49"/>
      <c r="BP6" s="50"/>
      <c r="BQ6" s="50"/>
      <c r="BR6" s="50"/>
      <c r="BS6" s="64"/>
      <c r="BT6" s="64"/>
      <c r="BU6" s="64"/>
      <c r="BV6" s="64"/>
      <c r="CF6" s="64"/>
      <c r="CG6" s="64"/>
      <c r="CH6" s="64"/>
      <c r="CI6" s="64"/>
      <c r="CJ6" s="64"/>
      <c r="CK6" s="64"/>
      <c r="CL6" s="64"/>
    </row>
    <row r="7" spans="1:93" s="81" customFormat="1" ht="25.5" x14ac:dyDescent="0.2">
      <c r="A7" s="65"/>
      <c r="B7" s="304" t="s">
        <v>140</v>
      </c>
      <c r="C7" s="66"/>
      <c r="D7" s="67"/>
      <c r="E7" s="68">
        <f t="shared" ref="E7:AA7" si="0">SUM(E8:E28)</f>
        <v>12</v>
      </c>
      <c r="F7" s="65">
        <f t="shared" si="0"/>
        <v>21</v>
      </c>
      <c r="G7" s="69">
        <f t="shared" si="0"/>
        <v>432</v>
      </c>
      <c r="H7" s="65">
        <f t="shared" si="0"/>
        <v>180</v>
      </c>
      <c r="I7" s="70">
        <f t="shared" ca="1" si="0"/>
        <v>0</v>
      </c>
      <c r="J7" s="65">
        <f t="shared" si="0"/>
        <v>252</v>
      </c>
      <c r="K7" s="70">
        <f t="shared" ca="1" si="0"/>
        <v>0</v>
      </c>
      <c r="L7" s="65">
        <f t="shared" si="0"/>
        <v>80</v>
      </c>
      <c r="M7" s="70">
        <f t="shared" si="0"/>
        <v>45</v>
      </c>
      <c r="N7" s="65">
        <f t="shared" si="0"/>
        <v>0</v>
      </c>
      <c r="O7" s="70">
        <f t="shared" si="0"/>
        <v>54</v>
      </c>
      <c r="P7" s="65">
        <f t="shared" si="0"/>
        <v>0</v>
      </c>
      <c r="Q7" s="70">
        <f t="shared" si="0"/>
        <v>0</v>
      </c>
      <c r="R7" s="65">
        <f t="shared" si="0"/>
        <v>63</v>
      </c>
      <c r="S7" s="70">
        <f t="shared" si="0"/>
        <v>0</v>
      </c>
      <c r="T7" s="65">
        <f t="shared" si="0"/>
        <v>63</v>
      </c>
      <c r="U7" s="70">
        <f t="shared" si="0"/>
        <v>0</v>
      </c>
      <c r="V7" s="70">
        <f t="shared" si="0"/>
        <v>0</v>
      </c>
      <c r="W7" s="65">
        <f t="shared" si="0"/>
        <v>27</v>
      </c>
      <c r="X7" s="70">
        <f t="shared" si="0"/>
        <v>0</v>
      </c>
      <c r="Y7" s="65">
        <f t="shared" si="0"/>
        <v>54</v>
      </c>
      <c r="Z7" s="70">
        <f t="shared" si="0"/>
        <v>0</v>
      </c>
      <c r="AA7" s="71">
        <f t="shared" si="0"/>
        <v>0</v>
      </c>
      <c r="AB7" s="72">
        <v>27</v>
      </c>
      <c r="AC7" s="72"/>
      <c r="AD7" s="73">
        <v>54</v>
      </c>
      <c r="AE7" s="72">
        <v>0</v>
      </c>
      <c r="AF7" s="73"/>
      <c r="AG7" s="72">
        <v>0</v>
      </c>
      <c r="AH7" s="73">
        <v>0</v>
      </c>
      <c r="AI7" s="72">
        <v>0</v>
      </c>
      <c r="AJ7" s="73">
        <v>0</v>
      </c>
      <c r="AK7" s="72">
        <v>0</v>
      </c>
      <c r="AL7" s="73">
        <v>0</v>
      </c>
      <c r="AM7" s="72">
        <v>0</v>
      </c>
      <c r="AN7" s="73"/>
      <c r="AO7" s="72">
        <v>0</v>
      </c>
      <c r="AP7" s="73"/>
      <c r="AQ7" s="72">
        <v>0</v>
      </c>
      <c r="AR7" s="73"/>
      <c r="AS7" s="72">
        <f>SUM(AS8:AS28)</f>
        <v>0</v>
      </c>
      <c r="AT7" s="74"/>
      <c r="AU7" s="72">
        <f t="shared" ref="AU7:BF7" si="1">SUM(AU8:AU28)</f>
        <v>0</v>
      </c>
      <c r="AV7" s="74">
        <f t="shared" si="1"/>
        <v>0</v>
      </c>
      <c r="AW7" s="74">
        <f t="shared" si="1"/>
        <v>0</v>
      </c>
      <c r="AX7" s="72">
        <f t="shared" si="1"/>
        <v>0</v>
      </c>
      <c r="AY7" s="74">
        <f t="shared" si="1"/>
        <v>0</v>
      </c>
      <c r="AZ7" s="72">
        <f t="shared" si="1"/>
        <v>0</v>
      </c>
      <c r="BA7" s="74">
        <f t="shared" si="1"/>
        <v>0</v>
      </c>
      <c r="BB7" s="74">
        <f t="shared" si="1"/>
        <v>18</v>
      </c>
      <c r="BC7" s="72">
        <f t="shared" si="1"/>
        <v>0</v>
      </c>
      <c r="BD7" s="74">
        <f t="shared" si="1"/>
        <v>27</v>
      </c>
      <c r="BE7" s="72">
        <f t="shared" si="1"/>
        <v>0</v>
      </c>
      <c r="BF7" s="75">
        <f t="shared" si="1"/>
        <v>0</v>
      </c>
      <c r="BG7" s="44"/>
      <c r="BH7" s="45"/>
      <c r="BI7" s="45"/>
      <c r="BJ7" s="45"/>
      <c r="BK7" s="45"/>
      <c r="BL7" s="46"/>
      <c r="BM7" s="76"/>
      <c r="BN7" s="77"/>
      <c r="BO7" s="78"/>
      <c r="BP7" s="79"/>
      <c r="BQ7" s="79"/>
      <c r="BR7" s="79"/>
      <c r="BS7" s="80"/>
      <c r="BT7" s="80"/>
      <c r="BU7" s="80"/>
      <c r="BV7" s="80"/>
      <c r="BX7" s="61"/>
      <c r="CD7" s="82"/>
      <c r="CE7" s="82"/>
    </row>
    <row r="8" spans="1:93" x14ac:dyDescent="0.2">
      <c r="A8" s="83">
        <v>1</v>
      </c>
      <c r="B8" s="84" t="s">
        <v>28</v>
      </c>
      <c r="C8" s="85" t="s">
        <v>29</v>
      </c>
      <c r="D8" s="86" t="s">
        <v>30</v>
      </c>
      <c r="E8" s="87">
        <v>1</v>
      </c>
      <c r="F8" s="87">
        <v>1</v>
      </c>
      <c r="G8" s="83">
        <v>27</v>
      </c>
      <c r="H8" s="88">
        <v>9</v>
      </c>
      <c r="I8" s="89"/>
      <c r="J8" s="89">
        <v>18</v>
      </c>
      <c r="K8" s="89">
        <f ca="1">SUMIF(OFFSET($M$5,0,0,1,$L$3*5),K$5,$M8)*IF($G$3="S",15,1)</f>
        <v>0</v>
      </c>
      <c r="L8" s="89">
        <v>5</v>
      </c>
      <c r="M8" s="90">
        <v>9</v>
      </c>
      <c r="N8" s="91"/>
      <c r="O8" s="91">
        <v>18</v>
      </c>
      <c r="P8" s="92"/>
      <c r="Q8" s="93"/>
      <c r="R8" s="94"/>
      <c r="S8" s="91"/>
      <c r="T8" s="91"/>
      <c r="U8" s="93"/>
      <c r="V8" s="95"/>
      <c r="W8" s="94"/>
      <c r="X8" s="91"/>
      <c r="Y8" s="91"/>
      <c r="Z8" s="93"/>
      <c r="AA8" s="96"/>
      <c r="AB8" s="94"/>
      <c r="AC8" s="91"/>
      <c r="AD8" s="91"/>
      <c r="AE8" s="93"/>
      <c r="AF8" s="97"/>
      <c r="AG8" s="91"/>
      <c r="AH8" s="91"/>
      <c r="AI8" s="92"/>
      <c r="AJ8" s="94"/>
      <c r="AK8" s="91"/>
      <c r="AL8" s="91"/>
      <c r="AM8" s="93"/>
      <c r="AN8" s="97"/>
      <c r="AO8" s="91"/>
      <c r="AP8" s="91"/>
      <c r="AQ8" s="92"/>
      <c r="AR8" s="94"/>
      <c r="AS8" s="91"/>
      <c r="AT8" s="91"/>
      <c r="AU8" s="93"/>
      <c r="AV8" s="95"/>
      <c r="AW8" s="94"/>
      <c r="AX8" s="91"/>
      <c r="AY8" s="91"/>
      <c r="AZ8" s="93"/>
      <c r="BA8" s="95"/>
      <c r="BB8" s="94"/>
      <c r="BC8" s="91"/>
      <c r="BD8" s="91"/>
      <c r="BE8" s="91"/>
      <c r="BF8" s="93"/>
      <c r="BG8" s="20"/>
      <c r="BH8" s="21"/>
      <c r="BI8" s="21"/>
      <c r="BJ8" s="21"/>
      <c r="BK8" s="21"/>
      <c r="BL8" s="22">
        <f>IF(OR(D8="o",D8="p",D8="k",D8="w",D8="s",D8=$BL$4,ISBLANK(D8)),1,0)</f>
        <v>1</v>
      </c>
      <c r="BM8" s="98" t="str">
        <f>TRIM(CONCATENATE(IF(AND(LEN(BP8)&gt;0,BP8&gt;0),TEXT(BP$5,"#0"),""),IF(AND(LEN(BQ8)&gt;0,BQ8&gt;0),CONCATENATE(" ",TEXT(BQ$5,"#0")),""),IF(AND(LEN(BR8)&gt;0,BR8&gt;0),CONCATENATE(" ",TEXT(BR$5,"#0")),""),IF(AND(LEN(BS8)&gt;0,BS8&gt;0),CONCATENATE(" ",TEXT(BS$5,"#0")),""),IF(AND(LEN(BT8)&gt;0,BT8&gt;0),CONCATENATE(" ",TEXT(BT$5,"#0")),""),IF(AND(LEN(BU8)&gt;0,BU8&gt;0),CONCATENATE(" ",TEXT(BU$5,"#0")),""),IF(AND(LEN(BV8)&gt;0,BV8&gt;0),CONCATENATE(" ",TEXT(BV$5,"#0")),"")))</f>
        <v/>
      </c>
      <c r="BN8" s="25"/>
      <c r="BO8" s="99"/>
      <c r="BP8" s="100"/>
      <c r="BQ8" s="100"/>
      <c r="BR8" s="100"/>
      <c r="BS8" s="100"/>
      <c r="BT8" s="100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2"/>
      <c r="CG8" s="102"/>
      <c r="CH8" s="102"/>
      <c r="CI8" s="102"/>
      <c r="CJ8" s="102"/>
      <c r="CK8" s="102"/>
      <c r="CL8" s="102"/>
    </row>
    <row r="9" spans="1:93" x14ac:dyDescent="0.2">
      <c r="A9" s="83">
        <v>2</v>
      </c>
      <c r="B9" s="84" t="s">
        <v>31</v>
      </c>
      <c r="C9" s="85" t="s">
        <v>32</v>
      </c>
      <c r="D9" s="86" t="s">
        <v>30</v>
      </c>
      <c r="E9" s="87">
        <v>1</v>
      </c>
      <c r="F9" s="87">
        <v>1</v>
      </c>
      <c r="G9" s="83">
        <v>27</v>
      </c>
      <c r="H9" s="89">
        <v>9</v>
      </c>
      <c r="I9" s="89"/>
      <c r="J9" s="89">
        <v>18</v>
      </c>
      <c r="K9" s="89">
        <f ca="1">SUMIF(OFFSET($M$5,0,0,1,$L$3*5),K$5,$M9)*IF($G$3="S",15,1)</f>
        <v>0</v>
      </c>
      <c r="L9" s="89">
        <v>5</v>
      </c>
      <c r="M9" s="90">
        <v>9</v>
      </c>
      <c r="N9" s="91"/>
      <c r="O9" s="91">
        <v>18</v>
      </c>
      <c r="P9" s="92"/>
      <c r="Q9" s="93"/>
      <c r="R9" s="94"/>
      <c r="S9" s="91"/>
      <c r="T9" s="91"/>
      <c r="U9" s="93"/>
      <c r="V9" s="95"/>
      <c r="W9" s="94"/>
      <c r="X9" s="91"/>
      <c r="Y9" s="91"/>
      <c r="Z9" s="93"/>
      <c r="AA9" s="96"/>
      <c r="AB9" s="94"/>
      <c r="AC9" s="91"/>
      <c r="AD9" s="91"/>
      <c r="AE9" s="93"/>
      <c r="AF9" s="97"/>
      <c r="AG9" s="91"/>
      <c r="AH9" s="91"/>
      <c r="AI9" s="92"/>
      <c r="AJ9" s="94"/>
      <c r="AK9" s="91"/>
      <c r="AL9" s="91"/>
      <c r="AM9" s="93"/>
      <c r="AN9" s="97"/>
      <c r="AO9" s="91"/>
      <c r="AP9" s="91"/>
      <c r="AQ9" s="92"/>
      <c r="AR9" s="94"/>
      <c r="AS9" s="91"/>
      <c r="AT9" s="91"/>
      <c r="AU9" s="93"/>
      <c r="AV9" s="95"/>
      <c r="AW9" s="94"/>
      <c r="AX9" s="91"/>
      <c r="AY9" s="91"/>
      <c r="AZ9" s="93"/>
      <c r="BA9" s="95"/>
      <c r="BB9" s="94"/>
      <c r="BC9" s="91"/>
      <c r="BD9" s="91"/>
      <c r="BE9" s="91"/>
      <c r="BF9" s="93"/>
      <c r="BG9" s="20"/>
      <c r="BH9" s="21"/>
      <c r="BI9" s="21"/>
      <c r="BJ9" s="21"/>
      <c r="BK9" s="21"/>
      <c r="BL9" s="22">
        <f>IF(OR(D9="o",D9="p",D9="k",D9="w",D9="s",D9=$BL$4,ISBLANK(D9)),1,0)</f>
        <v>1</v>
      </c>
      <c r="BM9" s="98" t="str">
        <f>TRIM(CONCATENATE(IF(AND(LEN(X114)&gt;0,X114&gt;0),TEXT(BP$5,"#0"),""),IF(AND(LEN(Y114)&gt;0,Y114&gt;0),CONCATENATE(" ",TEXT(BQ$5,"#0")),""),IF(AND(LEN(Z114)&gt;0,Z114&gt;0),CONCATENATE(" ",TEXT(BR$5,"#0")),""),IF(AND(LEN(AA114)&gt;0,AA114&gt;0),CONCATENATE(" ",TEXT(BS$5,"#0")),""),IF(AND(LEN(AR114)&gt;0,AR114&gt;0),CONCATENATE(" ",TEXT(BT$5,"#0")),""),IF(AND(LEN(AS114)&gt;0,AS114&gt;0),CONCATENATE(" ",TEXT(BU$5,"#0")),""),IF(AND(LEN(AT114)&gt;0,AT114&gt;0),CONCATENATE(" ",TEXT(BV$5,"#0")),"")))</f>
        <v/>
      </c>
      <c r="BN9" s="25"/>
      <c r="CI9" s="102"/>
      <c r="CJ9" s="102"/>
      <c r="CK9" s="102"/>
      <c r="CL9" s="102"/>
    </row>
    <row r="10" spans="1:93" x14ac:dyDescent="0.2">
      <c r="A10" s="83">
        <v>3</v>
      </c>
      <c r="B10" s="84" t="s">
        <v>33</v>
      </c>
      <c r="C10" s="85" t="s">
        <v>34</v>
      </c>
      <c r="D10" s="86" t="s">
        <v>35</v>
      </c>
      <c r="E10" s="87">
        <v>1</v>
      </c>
      <c r="F10" s="87"/>
      <c r="G10" s="83">
        <v>18</v>
      </c>
      <c r="H10" s="89">
        <v>18</v>
      </c>
      <c r="I10" s="89"/>
      <c r="J10" s="89"/>
      <c r="K10" s="89"/>
      <c r="L10" s="89">
        <v>3</v>
      </c>
      <c r="M10" s="103">
        <v>18</v>
      </c>
      <c r="N10" s="104"/>
      <c r="O10" s="104"/>
      <c r="P10" s="105"/>
      <c r="Q10" s="106"/>
      <c r="R10" s="107"/>
      <c r="S10" s="104"/>
      <c r="T10" s="104"/>
      <c r="U10" s="106"/>
      <c r="V10" s="108"/>
      <c r="W10" s="107"/>
      <c r="X10" s="104"/>
      <c r="Y10" s="104"/>
      <c r="Z10" s="106"/>
      <c r="AA10" s="96"/>
      <c r="AB10" s="94"/>
      <c r="AC10" s="91"/>
      <c r="AD10" s="91"/>
      <c r="AE10" s="93"/>
      <c r="AF10" s="97"/>
      <c r="AG10" s="91"/>
      <c r="AH10" s="91"/>
      <c r="AI10" s="92"/>
      <c r="AJ10" s="94"/>
      <c r="AK10" s="91"/>
      <c r="AL10" s="91"/>
      <c r="AM10" s="93"/>
      <c r="AN10" s="97"/>
      <c r="AO10" s="91"/>
      <c r="AP10" s="91"/>
      <c r="AQ10" s="92"/>
      <c r="AR10" s="94"/>
      <c r="AS10" s="91"/>
      <c r="AT10" s="109"/>
      <c r="AU10" s="93"/>
      <c r="AV10" s="95"/>
      <c r="AW10" s="94"/>
      <c r="AX10" s="91"/>
      <c r="AY10" s="91"/>
      <c r="AZ10" s="93"/>
      <c r="BA10" s="95"/>
      <c r="BB10" s="94"/>
      <c r="BC10" s="91"/>
      <c r="BD10" s="91"/>
      <c r="BE10" s="91"/>
      <c r="BF10" s="93"/>
      <c r="BG10" s="20"/>
      <c r="BH10" s="21"/>
      <c r="BI10" s="21"/>
      <c r="BJ10" s="21"/>
      <c r="BK10" s="21"/>
      <c r="BL10" s="22"/>
      <c r="BM10" s="98"/>
      <c r="BN10" s="25"/>
      <c r="BO10" s="99"/>
      <c r="BP10" s="100"/>
      <c r="BQ10" s="100"/>
      <c r="BR10" s="100"/>
      <c r="BS10" s="100"/>
      <c r="BT10" s="100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2"/>
      <c r="CG10" s="102"/>
      <c r="CH10" s="102"/>
      <c r="CI10" s="102"/>
      <c r="CJ10" s="102"/>
      <c r="CK10" s="102"/>
      <c r="CL10" s="102"/>
    </row>
    <row r="11" spans="1:93" x14ac:dyDescent="0.2">
      <c r="A11" s="83">
        <v>4</v>
      </c>
      <c r="B11" s="84" t="s">
        <v>36</v>
      </c>
      <c r="C11" s="85"/>
      <c r="D11" s="86"/>
      <c r="E11" s="87"/>
      <c r="F11" s="87">
        <v>2</v>
      </c>
      <c r="G11" s="83">
        <v>18</v>
      </c>
      <c r="H11" s="89">
        <v>9</v>
      </c>
      <c r="I11" s="89"/>
      <c r="J11" s="89">
        <v>9</v>
      </c>
      <c r="K11" s="89"/>
      <c r="L11" s="110">
        <v>3</v>
      </c>
      <c r="M11" s="111"/>
      <c r="N11" s="91"/>
      <c r="O11" s="91"/>
      <c r="P11" s="92"/>
      <c r="Q11" s="93"/>
      <c r="R11" s="94">
        <v>9</v>
      </c>
      <c r="S11" s="91"/>
      <c r="T11" s="91">
        <v>9</v>
      </c>
      <c r="U11" s="93"/>
      <c r="V11" s="95"/>
      <c r="W11" s="94"/>
      <c r="X11" s="91"/>
      <c r="Y11" s="91"/>
      <c r="Z11" s="93"/>
      <c r="AA11" s="96"/>
      <c r="AB11" s="94"/>
      <c r="AC11" s="91"/>
      <c r="AD11" s="91"/>
      <c r="AE11" s="93"/>
      <c r="AF11" s="97"/>
      <c r="AG11" s="91"/>
      <c r="AH11" s="91"/>
      <c r="AI11" s="92"/>
      <c r="AJ11" s="94"/>
      <c r="AK11" s="91"/>
      <c r="AL11" s="91"/>
      <c r="AM11" s="93"/>
      <c r="AN11" s="97"/>
      <c r="AO11" s="91"/>
      <c r="AP11" s="91"/>
      <c r="AQ11" s="92"/>
      <c r="AR11" s="94"/>
      <c r="AS11" s="91"/>
      <c r="AT11" s="91"/>
      <c r="AU11" s="93"/>
      <c r="AV11" s="95"/>
      <c r="AW11" s="94"/>
      <c r="AX11" s="91"/>
      <c r="AY11" s="91"/>
      <c r="AZ11" s="93"/>
      <c r="BA11" s="95"/>
      <c r="BB11" s="94"/>
      <c r="BC11" s="91"/>
      <c r="BD11" s="91"/>
      <c r="BE11" s="91"/>
      <c r="BF11" s="93"/>
      <c r="BG11" s="20"/>
      <c r="BH11" s="21"/>
      <c r="BI11" s="21"/>
      <c r="BJ11" s="21"/>
      <c r="BK11" s="21"/>
      <c r="BL11" s="22"/>
      <c r="BM11" s="98"/>
      <c r="BN11" s="25"/>
      <c r="CI11" s="102"/>
      <c r="CJ11" s="102"/>
      <c r="CK11" s="102"/>
      <c r="CL11" s="102"/>
    </row>
    <row r="12" spans="1:93" x14ac:dyDescent="0.2">
      <c r="A12" s="83">
        <v>5</v>
      </c>
      <c r="B12" s="84" t="s">
        <v>37</v>
      </c>
      <c r="C12" s="85"/>
      <c r="D12" s="86"/>
      <c r="E12" s="87">
        <v>1</v>
      </c>
      <c r="F12"/>
      <c r="G12" s="83">
        <v>18</v>
      </c>
      <c r="H12" s="89">
        <v>18</v>
      </c>
      <c r="I12" s="89"/>
      <c r="J12" s="89"/>
      <c r="K12" s="89"/>
      <c r="L12" s="110">
        <v>3</v>
      </c>
      <c r="M12" s="94"/>
      <c r="N12" s="91"/>
      <c r="O12" s="91"/>
      <c r="P12" s="92"/>
      <c r="Q12" s="93"/>
      <c r="R12" s="90">
        <v>18</v>
      </c>
      <c r="S12" s="91"/>
      <c r="T12" s="91"/>
      <c r="U12" s="93"/>
      <c r="V12" s="95"/>
      <c r="W12" s="94"/>
      <c r="X12" s="91"/>
      <c r="Y12" s="91"/>
      <c r="Z12" s="93"/>
      <c r="AA12" s="96"/>
      <c r="AB12" s="94"/>
      <c r="AC12" s="91"/>
      <c r="AD12" s="91"/>
      <c r="AE12" s="93"/>
      <c r="AF12" s="97"/>
      <c r="AG12" s="91"/>
      <c r="AH12" s="91"/>
      <c r="AI12" s="92"/>
      <c r="AJ12" s="94"/>
      <c r="AK12" s="91"/>
      <c r="AL12" s="91"/>
      <c r="AM12" s="93"/>
      <c r="AN12" s="97"/>
      <c r="AO12" s="91"/>
      <c r="AP12" s="91"/>
      <c r="AQ12" s="92"/>
      <c r="AR12" s="94"/>
      <c r="AS12" s="91"/>
      <c r="AT12" s="91"/>
      <c r="AU12" s="93"/>
      <c r="AV12" s="95"/>
      <c r="AW12" s="94"/>
      <c r="AX12" s="91"/>
      <c r="AY12" s="91"/>
      <c r="AZ12" s="93"/>
      <c r="BA12" s="95"/>
      <c r="BB12" s="94"/>
      <c r="BC12" s="91"/>
      <c r="BD12" s="91"/>
      <c r="BE12" s="91"/>
      <c r="BF12" s="93"/>
      <c r="BG12" s="20"/>
      <c r="BH12" s="21"/>
      <c r="BI12" s="21"/>
      <c r="BJ12" s="21"/>
      <c r="BK12" s="21"/>
      <c r="BL12" s="22"/>
      <c r="BM12" s="98"/>
      <c r="BN12" s="25"/>
      <c r="CI12" s="102"/>
      <c r="CJ12" s="102"/>
      <c r="CK12" s="102"/>
      <c r="CL12" s="102"/>
    </row>
    <row r="13" spans="1:93" x14ac:dyDescent="0.2">
      <c r="A13" s="83">
        <v>6</v>
      </c>
      <c r="B13" s="84" t="s">
        <v>38</v>
      </c>
      <c r="C13" s="85"/>
      <c r="D13" s="86"/>
      <c r="E13" s="87">
        <v>1</v>
      </c>
      <c r="F13" s="87">
        <v>1</v>
      </c>
      <c r="G13" s="83">
        <v>27</v>
      </c>
      <c r="H13" s="89">
        <v>9</v>
      </c>
      <c r="I13" s="89"/>
      <c r="J13" s="89">
        <v>18</v>
      </c>
      <c r="K13" s="89"/>
      <c r="L13" s="110">
        <v>5</v>
      </c>
      <c r="M13" s="94"/>
      <c r="N13" s="91"/>
      <c r="O13" s="91"/>
      <c r="P13" s="92"/>
      <c r="Q13" s="93"/>
      <c r="R13" s="90">
        <v>9</v>
      </c>
      <c r="S13" s="91"/>
      <c r="T13" s="91">
        <v>18</v>
      </c>
      <c r="U13" s="93"/>
      <c r="V13" s="95"/>
      <c r="W13" s="94"/>
      <c r="X13" s="91"/>
      <c r="Y13" s="91"/>
      <c r="Z13" s="93"/>
      <c r="AA13" s="96"/>
      <c r="AB13" s="94"/>
      <c r="AC13" s="91"/>
      <c r="AD13" s="91"/>
      <c r="AE13" s="93"/>
      <c r="AF13" s="97"/>
      <c r="AG13" s="91"/>
      <c r="AH13" s="91"/>
      <c r="AI13" s="92"/>
      <c r="AJ13" s="94"/>
      <c r="AK13" s="91"/>
      <c r="AL13" s="91"/>
      <c r="AM13" s="93"/>
      <c r="AN13" s="112"/>
      <c r="AO13" s="91"/>
      <c r="AP13" s="91"/>
      <c r="AQ13" s="92"/>
      <c r="AR13" s="94"/>
      <c r="AS13" s="91"/>
      <c r="AT13" s="91"/>
      <c r="AU13" s="93"/>
      <c r="AV13" s="95"/>
      <c r="AW13" s="94"/>
      <c r="AX13" s="91"/>
      <c r="AY13" s="91"/>
      <c r="AZ13" s="93"/>
      <c r="BA13" s="95"/>
      <c r="BB13" s="94"/>
      <c r="BC13" s="91"/>
      <c r="BD13" s="91"/>
      <c r="BE13" s="91"/>
      <c r="BF13" s="93"/>
      <c r="BG13" s="20"/>
      <c r="BH13" s="21"/>
      <c r="BI13" s="21"/>
      <c r="BJ13" s="21"/>
      <c r="BK13" s="21"/>
      <c r="BL13" s="22"/>
      <c r="BM13" s="98"/>
      <c r="BN13" s="25"/>
      <c r="CI13" s="102"/>
      <c r="CJ13" s="102"/>
      <c r="CK13" s="102"/>
      <c r="CL13" s="102"/>
    </row>
    <row r="14" spans="1:93" x14ac:dyDescent="0.2">
      <c r="A14" s="113">
        <v>7</v>
      </c>
      <c r="B14" s="114" t="s">
        <v>39</v>
      </c>
      <c r="C14" s="115" t="s">
        <v>40</v>
      </c>
      <c r="D14" s="116" t="s">
        <v>30</v>
      </c>
      <c r="E14" s="117">
        <v>0</v>
      </c>
      <c r="F14" s="117">
        <f>COUNTIF(M14:BK14,"&gt;0")-E14</f>
        <v>1</v>
      </c>
      <c r="G14" s="83">
        <v>18</v>
      </c>
      <c r="H14" s="118"/>
      <c r="I14" s="118">
        <f ca="1">SUMIF(OFFSET($M$5,0,0,1,$L$3*5),I$5,$M14)*IF($G$3="S",15,1)</f>
        <v>0</v>
      </c>
      <c r="J14" s="118">
        <v>18</v>
      </c>
      <c r="K14" s="118"/>
      <c r="L14" s="117">
        <v>5</v>
      </c>
      <c r="M14" s="94"/>
      <c r="N14" s="91"/>
      <c r="O14" s="91">
        <v>18</v>
      </c>
      <c r="P14" s="92"/>
      <c r="Q14" s="93"/>
      <c r="R14" s="94"/>
      <c r="S14" s="91"/>
      <c r="T14" s="91"/>
      <c r="U14" s="93"/>
      <c r="V14" s="95"/>
      <c r="W14" s="94"/>
      <c r="X14" s="91"/>
      <c r="Y14" s="91"/>
      <c r="Z14" s="93"/>
      <c r="AA14" s="96"/>
      <c r="AB14" s="94"/>
      <c r="AC14" s="91"/>
      <c r="AD14" s="91"/>
      <c r="AE14" s="93"/>
      <c r="AF14" s="97"/>
      <c r="AG14" s="91"/>
      <c r="AH14" s="91"/>
      <c r="AI14" s="92"/>
      <c r="AJ14" s="94"/>
      <c r="AK14" s="91"/>
      <c r="AL14" s="91"/>
      <c r="AM14" s="93"/>
      <c r="AN14" s="97"/>
      <c r="AO14" s="91"/>
      <c r="AP14" s="91"/>
      <c r="AQ14" s="92"/>
      <c r="AR14" s="94"/>
      <c r="AS14" s="91"/>
      <c r="AT14" s="91"/>
      <c r="AU14" s="93"/>
      <c r="AV14" s="95"/>
      <c r="AW14" s="94"/>
      <c r="AX14" s="91"/>
      <c r="AY14" s="91"/>
      <c r="AZ14" s="93"/>
      <c r="BA14" s="95"/>
      <c r="BB14" s="94"/>
      <c r="BC14" s="91"/>
      <c r="BD14" s="91"/>
      <c r="BE14" s="91"/>
      <c r="BF14" s="93"/>
      <c r="BG14" s="20"/>
      <c r="BH14" s="21"/>
      <c r="BI14" s="21"/>
      <c r="BJ14" s="21"/>
      <c r="BK14" s="21"/>
      <c r="BL14" s="22">
        <f>IF(OR(D14="o",D14="p",D14="k",D14="w",D14="s",D14=$BL$4,ISBLANK(D14)),1,0)</f>
        <v>1</v>
      </c>
      <c r="BM14" s="98" t="str">
        <f>TRIM(CONCATENATE(IF(AND(LEN(X118)&gt;0,X118&gt;0),TEXT(BP$5,"#0"),""),IF(AND(LEN(Y118)&gt;0,Y118&gt;0),CONCATENATE(" ",TEXT(BQ$5,"#0")),""),IF(AND(LEN(Z118)&gt;0,Z118&gt;0),CONCATENATE(" ",TEXT(BR$5,"#0")),""),IF(AND(LEN(AA118)&gt;0,AA118&gt;0),CONCATENATE(" ",TEXT(BS$5,"#0")),""),IF(AND(LEN(AR118)&gt;0,AR118&gt;0),CONCATENATE(" ",TEXT(BT$5,"#0")),""),IF(AND(LEN(AS118)&gt;0,AS118&gt;0),CONCATENATE(" ",TEXT(BU$5,"#0")),""),IF(AND(LEN(AT118)&gt;0,AT118&gt;0),CONCATENATE(" ",TEXT(BV$5,"#0")),"")))</f>
        <v/>
      </c>
      <c r="BN14" s="25"/>
      <c r="CI14" s="102"/>
      <c r="CJ14" s="102"/>
      <c r="CK14" s="102"/>
      <c r="CN14" s="119"/>
      <c r="CO14" s="119"/>
    </row>
    <row r="15" spans="1:93" x14ac:dyDescent="0.2">
      <c r="A15" s="113">
        <v>8</v>
      </c>
      <c r="B15" s="114" t="s">
        <v>41</v>
      </c>
      <c r="C15" s="115"/>
      <c r="D15" s="116"/>
      <c r="E15" s="117"/>
      <c r="F15" s="117">
        <v>1</v>
      </c>
      <c r="G15" s="83">
        <v>9</v>
      </c>
      <c r="H15" s="118">
        <v>9</v>
      </c>
      <c r="I15" s="118"/>
      <c r="J15" s="118"/>
      <c r="K15" s="118"/>
      <c r="L15" s="117">
        <v>2</v>
      </c>
      <c r="M15" s="94">
        <v>9</v>
      </c>
      <c r="N15" s="91"/>
      <c r="O15" s="91"/>
      <c r="P15" s="92"/>
      <c r="Q15" s="93"/>
      <c r="R15" s="94"/>
      <c r="S15" s="91"/>
      <c r="T15" s="91"/>
      <c r="U15" s="93"/>
      <c r="V15" s="95"/>
      <c r="W15" s="94"/>
      <c r="X15" s="91"/>
      <c r="Y15" s="91"/>
      <c r="Z15" s="93"/>
      <c r="AA15" s="96"/>
      <c r="AB15" s="94"/>
      <c r="AC15" s="91"/>
      <c r="AD15" s="91"/>
      <c r="AE15" s="93"/>
      <c r="AF15" s="97"/>
      <c r="AG15" s="91"/>
      <c r="AH15" s="91"/>
      <c r="AI15" s="92"/>
      <c r="AJ15" s="94"/>
      <c r="AK15" s="91"/>
      <c r="AL15" s="91"/>
      <c r="AM15" s="93"/>
      <c r="AN15" s="97"/>
      <c r="AO15" s="91"/>
      <c r="AP15" s="91"/>
      <c r="AQ15" s="92"/>
      <c r="AR15" s="94"/>
      <c r="AS15" s="91"/>
      <c r="AT15" s="91"/>
      <c r="AU15" s="93"/>
      <c r="AV15" s="95"/>
      <c r="AW15" s="94"/>
      <c r="AX15" s="91"/>
      <c r="AY15" s="91"/>
      <c r="AZ15" s="93"/>
      <c r="BA15" s="95"/>
      <c r="BB15" s="94"/>
      <c r="BC15" s="91"/>
      <c r="BD15" s="91"/>
      <c r="BE15" s="91"/>
      <c r="BF15" s="93"/>
      <c r="BG15" s="20"/>
      <c r="BH15" s="21"/>
      <c r="BI15" s="21"/>
      <c r="BJ15" s="21"/>
      <c r="BK15" s="21"/>
      <c r="BL15" s="22"/>
      <c r="BM15" s="98"/>
      <c r="BN15" s="25"/>
      <c r="CI15" s="102"/>
      <c r="CJ15" s="102"/>
      <c r="CK15" s="102"/>
      <c r="CN15" s="119"/>
      <c r="CO15" s="119"/>
    </row>
    <row r="16" spans="1:93" x14ac:dyDescent="0.2">
      <c r="A16" s="113">
        <v>9</v>
      </c>
      <c r="B16" s="114" t="s">
        <v>42</v>
      </c>
      <c r="C16" s="115"/>
      <c r="D16" s="116"/>
      <c r="E16" s="117">
        <v>1</v>
      </c>
      <c r="F16" s="117">
        <v>1</v>
      </c>
      <c r="G16" s="83">
        <v>27</v>
      </c>
      <c r="H16" s="118">
        <v>9</v>
      </c>
      <c r="I16" s="118"/>
      <c r="J16" s="118">
        <v>18</v>
      </c>
      <c r="K16" s="118"/>
      <c r="L16" s="117">
        <v>5</v>
      </c>
      <c r="M16" s="94"/>
      <c r="N16" s="91"/>
      <c r="O16" s="91"/>
      <c r="P16" s="92"/>
      <c r="Q16" s="93"/>
      <c r="R16" s="94"/>
      <c r="S16" s="91"/>
      <c r="T16" s="91"/>
      <c r="U16" s="93"/>
      <c r="V16" s="95"/>
      <c r="W16" s="94"/>
      <c r="X16" s="91"/>
      <c r="Y16" s="91"/>
      <c r="Z16" s="93"/>
      <c r="AA16" s="96"/>
      <c r="AB16" s="90">
        <v>9</v>
      </c>
      <c r="AC16" s="91"/>
      <c r="AD16" s="91">
        <v>18</v>
      </c>
      <c r="AE16" s="93"/>
      <c r="AF16" s="97"/>
      <c r="AG16" s="91"/>
      <c r="AH16" s="91"/>
      <c r="AI16" s="92"/>
      <c r="AJ16" s="94"/>
      <c r="AK16" s="91"/>
      <c r="AL16" s="91"/>
      <c r="AM16" s="93"/>
      <c r="AN16" s="97"/>
      <c r="AO16" s="91"/>
      <c r="AP16" s="91"/>
      <c r="AQ16" s="92"/>
      <c r="AR16" s="94"/>
      <c r="AS16" s="91"/>
      <c r="AT16" s="91"/>
      <c r="AU16" s="93"/>
      <c r="AV16" s="95"/>
      <c r="AW16" s="94"/>
      <c r="AX16" s="91"/>
      <c r="AY16" s="91"/>
      <c r="AZ16" s="93"/>
      <c r="BA16" s="95"/>
      <c r="BB16" s="94"/>
      <c r="BC16" s="91"/>
      <c r="BD16" s="91"/>
      <c r="BE16" s="91"/>
      <c r="BF16" s="93"/>
      <c r="BG16" s="20"/>
      <c r="BH16" s="21"/>
      <c r="BI16" s="21"/>
      <c r="BJ16" s="21"/>
      <c r="BK16" s="21"/>
      <c r="BL16" s="22"/>
      <c r="BM16" s="98"/>
      <c r="BN16" s="25"/>
      <c r="CI16" s="102"/>
      <c r="CJ16" s="102"/>
      <c r="CK16" s="102"/>
      <c r="CN16" s="119"/>
      <c r="CO16" s="119"/>
    </row>
    <row r="17" spans="1:93" x14ac:dyDescent="0.2">
      <c r="A17" s="113">
        <v>10</v>
      </c>
      <c r="B17" s="114" t="s">
        <v>43</v>
      </c>
      <c r="C17" s="115"/>
      <c r="D17" s="116"/>
      <c r="E17" s="117"/>
      <c r="F17" s="117">
        <v>1</v>
      </c>
      <c r="G17" s="83">
        <v>9</v>
      </c>
      <c r="H17" s="118"/>
      <c r="I17" s="118"/>
      <c r="J17" s="118">
        <v>9</v>
      </c>
      <c r="K17" s="118"/>
      <c r="L17" s="117">
        <v>2</v>
      </c>
      <c r="M17" s="94"/>
      <c r="N17" s="91"/>
      <c r="O17" s="91"/>
      <c r="P17" s="92"/>
      <c r="Q17" s="93"/>
      <c r="R17" s="94"/>
      <c r="S17" s="91"/>
      <c r="T17" s="91"/>
      <c r="U17" s="93"/>
      <c r="V17" s="95"/>
      <c r="W17" s="94"/>
      <c r="X17" s="91"/>
      <c r="Y17" s="91"/>
      <c r="Z17" s="93"/>
      <c r="AA17" s="96"/>
      <c r="AB17" s="94"/>
      <c r="AC17" s="91"/>
      <c r="AD17" s="91"/>
      <c r="AE17" s="93"/>
      <c r="AF17" s="97"/>
      <c r="AG17" s="91"/>
      <c r="AH17" s="91"/>
      <c r="AI17" s="92"/>
      <c r="AJ17" s="94"/>
      <c r="AK17" s="91"/>
      <c r="AL17" s="91"/>
      <c r="AM17" s="93"/>
      <c r="AN17" s="97"/>
      <c r="AO17" s="91"/>
      <c r="AP17" s="91"/>
      <c r="AQ17" s="92"/>
      <c r="AR17" s="94"/>
      <c r="AS17" s="91"/>
      <c r="AT17" s="91"/>
      <c r="AU17" s="93"/>
      <c r="AV17" s="95"/>
      <c r="AW17" s="94"/>
      <c r="AX17" s="91"/>
      <c r="AY17" s="91"/>
      <c r="AZ17" s="93"/>
      <c r="BA17" s="95"/>
      <c r="BB17" s="94"/>
      <c r="BC17" s="91"/>
      <c r="BD17" s="91">
        <v>9</v>
      </c>
      <c r="BE17" s="91"/>
      <c r="BF17" s="93"/>
      <c r="BG17" s="20"/>
      <c r="BH17" s="21"/>
      <c r="BI17" s="21"/>
      <c r="BJ17" s="21"/>
      <c r="BK17" s="21"/>
      <c r="BL17" s="22"/>
      <c r="BM17" s="98"/>
      <c r="BN17" s="25"/>
      <c r="CI17" s="102"/>
      <c r="CJ17" s="102"/>
      <c r="CK17" s="102"/>
      <c r="CN17" s="119"/>
      <c r="CO17" s="119"/>
    </row>
    <row r="18" spans="1:93" x14ac:dyDescent="0.2">
      <c r="A18" s="113">
        <v>11</v>
      </c>
      <c r="B18" s="114" t="s">
        <v>44</v>
      </c>
      <c r="C18" s="115"/>
      <c r="D18" s="116"/>
      <c r="E18" s="117">
        <v>1</v>
      </c>
      <c r="F18" s="117">
        <v>1</v>
      </c>
      <c r="G18" s="83">
        <v>18</v>
      </c>
      <c r="H18" s="118">
        <v>9</v>
      </c>
      <c r="I18" s="118"/>
      <c r="J18" s="118">
        <v>9</v>
      </c>
      <c r="K18" s="118"/>
      <c r="L18" s="117">
        <v>3</v>
      </c>
      <c r="M18" s="94"/>
      <c r="N18" s="91"/>
      <c r="O18" s="91"/>
      <c r="P18" s="92"/>
      <c r="Q18" s="93"/>
      <c r="R18" s="90">
        <v>9</v>
      </c>
      <c r="S18" s="91"/>
      <c r="T18" s="91">
        <v>9</v>
      </c>
      <c r="U18" s="93"/>
      <c r="V18" s="95"/>
      <c r="W18" s="94"/>
      <c r="X18" s="91"/>
      <c r="Y18" s="91"/>
      <c r="Z18" s="93"/>
      <c r="AA18" s="96"/>
      <c r="AB18" s="94"/>
      <c r="AC18" s="91"/>
      <c r="AD18" s="91"/>
      <c r="AE18" s="93"/>
      <c r="AF18" s="97"/>
      <c r="AG18" s="91"/>
      <c r="AH18" s="91"/>
      <c r="AI18" s="92"/>
      <c r="AJ18" s="94"/>
      <c r="AK18" s="91"/>
      <c r="AL18" s="91"/>
      <c r="AM18" s="93"/>
      <c r="AN18" s="97"/>
      <c r="AO18" s="91"/>
      <c r="AP18" s="91"/>
      <c r="AQ18" s="92"/>
      <c r="AR18" s="111"/>
      <c r="AS18" s="91"/>
      <c r="AT18" s="91"/>
      <c r="AU18" s="93"/>
      <c r="AV18" s="95"/>
      <c r="AW18" s="94"/>
      <c r="AX18" s="91"/>
      <c r="AY18" s="91"/>
      <c r="AZ18" s="93"/>
      <c r="BA18" s="95"/>
      <c r="BB18" s="94"/>
      <c r="BC18" s="91"/>
      <c r="BD18" s="91"/>
      <c r="BE18" s="91"/>
      <c r="BF18" s="93"/>
      <c r="BG18" s="20"/>
      <c r="BH18" s="21"/>
      <c r="BI18" s="21"/>
      <c r="BJ18" s="21"/>
      <c r="BK18" s="21"/>
      <c r="BL18" s="22"/>
      <c r="BM18" s="98"/>
      <c r="BN18" s="25"/>
      <c r="CI18" s="102"/>
      <c r="CJ18" s="102"/>
      <c r="CK18" s="102"/>
      <c r="CN18" s="119"/>
      <c r="CO18" s="119"/>
    </row>
    <row r="19" spans="1:93" x14ac:dyDescent="0.2">
      <c r="A19" s="113">
        <v>12</v>
      </c>
      <c r="B19" s="114" t="s">
        <v>45</v>
      </c>
      <c r="C19" s="115"/>
      <c r="D19" s="116"/>
      <c r="E19" s="117">
        <v>1</v>
      </c>
      <c r="F19" s="117">
        <v>1</v>
      </c>
      <c r="G19" s="83">
        <v>27</v>
      </c>
      <c r="H19" s="118">
        <v>9</v>
      </c>
      <c r="I19" s="118"/>
      <c r="J19" s="118">
        <v>18</v>
      </c>
      <c r="K19" s="118"/>
      <c r="L19" s="117">
        <v>5</v>
      </c>
      <c r="M19" s="94"/>
      <c r="N19" s="91"/>
      <c r="O19" s="91"/>
      <c r="P19" s="92"/>
      <c r="Q19" s="93"/>
      <c r="R19" s="94"/>
      <c r="S19" s="91"/>
      <c r="T19" s="91"/>
      <c r="U19" s="93"/>
      <c r="V19" s="95"/>
      <c r="W19" s="94"/>
      <c r="X19" s="91"/>
      <c r="Y19" s="91"/>
      <c r="Z19" s="93"/>
      <c r="AA19" s="96"/>
      <c r="AB19" s="94"/>
      <c r="AC19" s="91"/>
      <c r="AD19" s="91"/>
      <c r="AE19" s="93"/>
      <c r="AF19" s="97"/>
      <c r="AG19" s="91"/>
      <c r="AH19" s="91"/>
      <c r="AI19" s="92"/>
      <c r="AJ19" s="94"/>
      <c r="AK19" s="91"/>
      <c r="AL19" s="91"/>
      <c r="AM19" s="93"/>
      <c r="AN19" s="97"/>
      <c r="AO19" s="91"/>
      <c r="AP19" s="91"/>
      <c r="AQ19" s="92"/>
      <c r="AR19" s="111"/>
      <c r="AS19" s="91"/>
      <c r="AT19" s="91"/>
      <c r="AU19" s="93"/>
      <c r="AV19" s="95"/>
      <c r="AW19" s="94"/>
      <c r="AX19" s="91"/>
      <c r="AY19" s="91"/>
      <c r="AZ19" s="93"/>
      <c r="BA19" s="95"/>
      <c r="BB19" s="94">
        <v>9</v>
      </c>
      <c r="BC19" s="91"/>
      <c r="BD19" s="91">
        <v>18</v>
      </c>
      <c r="BE19" s="91"/>
      <c r="BF19" s="93"/>
      <c r="BG19" s="20"/>
      <c r="BH19" s="21"/>
      <c r="BI19" s="21"/>
      <c r="BJ19" s="21"/>
      <c r="BK19" s="21"/>
      <c r="BL19" s="22"/>
      <c r="BM19" s="98"/>
      <c r="BN19" s="25"/>
      <c r="CI19" s="102"/>
      <c r="CJ19" s="102"/>
      <c r="CK19" s="102"/>
      <c r="CN19" s="119"/>
      <c r="CO19" s="119"/>
    </row>
    <row r="20" spans="1:93" x14ac:dyDescent="0.2">
      <c r="A20" s="113">
        <v>13</v>
      </c>
      <c r="B20" s="114" t="s">
        <v>46</v>
      </c>
      <c r="C20" s="115"/>
      <c r="D20" s="116"/>
      <c r="E20" s="117"/>
      <c r="F20" s="117">
        <v>2</v>
      </c>
      <c r="G20" s="83">
        <v>27</v>
      </c>
      <c r="H20" s="118">
        <v>9</v>
      </c>
      <c r="I20" s="118"/>
      <c r="J20" s="118">
        <v>18</v>
      </c>
      <c r="K20" s="118"/>
      <c r="L20" s="117">
        <v>5</v>
      </c>
      <c r="M20" s="94"/>
      <c r="N20" s="91"/>
      <c r="O20" s="91"/>
      <c r="P20" s="92"/>
      <c r="Q20" s="93"/>
      <c r="R20" s="94"/>
      <c r="S20" s="91"/>
      <c r="T20" s="91"/>
      <c r="U20" s="93"/>
      <c r="V20" s="95"/>
      <c r="W20" s="94">
        <v>9</v>
      </c>
      <c r="X20" s="91"/>
      <c r="Y20" s="91">
        <v>18</v>
      </c>
      <c r="Z20" s="93"/>
      <c r="AA20" s="96"/>
      <c r="AB20" s="94"/>
      <c r="AC20" s="91"/>
      <c r="AD20" s="91"/>
      <c r="AE20" s="93"/>
      <c r="AF20" s="97"/>
      <c r="AG20" s="91"/>
      <c r="AH20" s="91"/>
      <c r="AI20" s="92"/>
      <c r="AJ20" s="94"/>
      <c r="AK20" s="91"/>
      <c r="AL20" s="91"/>
      <c r="AM20" s="93"/>
      <c r="AN20" s="97"/>
      <c r="AO20" s="91"/>
      <c r="AP20" s="91"/>
      <c r="AQ20" s="92"/>
      <c r="AR20" s="94"/>
      <c r="AS20" s="91"/>
      <c r="AT20" s="91"/>
      <c r="AU20" s="93"/>
      <c r="AV20" s="95"/>
      <c r="AW20" s="94"/>
      <c r="AX20" s="91"/>
      <c r="AY20" s="91"/>
      <c r="AZ20" s="93"/>
      <c r="BA20" s="95"/>
      <c r="BB20" s="94"/>
      <c r="BC20" s="91"/>
      <c r="BD20" s="91"/>
      <c r="BE20" s="91"/>
      <c r="BF20" s="93"/>
      <c r="BG20" s="20"/>
      <c r="BH20" s="21"/>
      <c r="BI20" s="21"/>
      <c r="BJ20" s="21"/>
      <c r="BK20" s="21"/>
      <c r="BL20" s="22"/>
      <c r="BM20" s="98"/>
      <c r="BN20" s="25"/>
      <c r="CI20" s="102"/>
      <c r="CJ20" s="102"/>
      <c r="CK20" s="102"/>
      <c r="CN20" s="119"/>
      <c r="CO20" s="119"/>
    </row>
    <row r="21" spans="1:93" x14ac:dyDescent="0.2">
      <c r="A21" s="113">
        <v>14</v>
      </c>
      <c r="B21" s="114" t="s">
        <v>47</v>
      </c>
      <c r="C21" s="115"/>
      <c r="D21" s="116"/>
      <c r="E21" s="117">
        <v>1</v>
      </c>
      <c r="F21" s="117">
        <v>1</v>
      </c>
      <c r="G21" s="83">
        <v>27</v>
      </c>
      <c r="H21" s="118">
        <v>9</v>
      </c>
      <c r="I21" s="118"/>
      <c r="J21" s="118">
        <v>18</v>
      </c>
      <c r="K21" s="118"/>
      <c r="L21" s="117">
        <v>5</v>
      </c>
      <c r="M21" s="94"/>
      <c r="N21" s="91"/>
      <c r="O21" s="91"/>
      <c r="P21" s="92"/>
      <c r="Q21" s="93"/>
      <c r="R21" s="94"/>
      <c r="S21" s="91"/>
      <c r="T21" s="91"/>
      <c r="U21" s="93"/>
      <c r="V21" s="95"/>
      <c r="W21" s="111"/>
      <c r="X21" s="91"/>
      <c r="Y21" s="91"/>
      <c r="Z21" s="93"/>
      <c r="AA21" s="96"/>
      <c r="AB21" s="90">
        <v>9</v>
      </c>
      <c r="AC21" s="91"/>
      <c r="AD21" s="91">
        <v>18</v>
      </c>
      <c r="AE21" s="93"/>
      <c r="AF21" s="97"/>
      <c r="AG21" s="91"/>
      <c r="AH21" s="91"/>
      <c r="AI21" s="92"/>
      <c r="AJ21" s="94"/>
      <c r="AK21" s="91"/>
      <c r="AL21" s="91"/>
      <c r="AM21" s="93"/>
      <c r="AN21" s="97"/>
      <c r="AO21" s="91"/>
      <c r="AP21" s="91"/>
      <c r="AQ21" s="92"/>
      <c r="AR21" s="94"/>
      <c r="AS21" s="91"/>
      <c r="AT21" s="91"/>
      <c r="AU21" s="93"/>
      <c r="AV21" s="95"/>
      <c r="AW21" s="94"/>
      <c r="AX21" s="91"/>
      <c r="AY21" s="91"/>
      <c r="AZ21" s="93"/>
      <c r="BA21" s="95"/>
      <c r="BB21" s="94"/>
      <c r="BC21" s="91"/>
      <c r="BD21" s="91"/>
      <c r="BE21" s="91"/>
      <c r="BF21" s="93"/>
      <c r="BG21" s="20"/>
      <c r="BH21" s="21"/>
      <c r="BI21" s="21"/>
      <c r="BJ21" s="21"/>
      <c r="BK21" s="21"/>
      <c r="BL21" s="22"/>
      <c r="BM21" s="98"/>
      <c r="BN21" s="25"/>
      <c r="CI21" s="102"/>
      <c r="CJ21" s="102"/>
      <c r="CK21" s="102"/>
      <c r="CN21" s="119"/>
      <c r="CO21" s="119"/>
    </row>
    <row r="22" spans="1:93" x14ac:dyDescent="0.2">
      <c r="A22" s="113">
        <v>15</v>
      </c>
      <c r="B22" s="114" t="s">
        <v>48</v>
      </c>
      <c r="C22" s="115"/>
      <c r="D22" s="116"/>
      <c r="E22" s="117"/>
      <c r="F22" s="117">
        <v>2</v>
      </c>
      <c r="G22" s="83">
        <v>27</v>
      </c>
      <c r="H22" s="118">
        <v>9</v>
      </c>
      <c r="I22" s="118"/>
      <c r="J22" s="118">
        <v>18</v>
      </c>
      <c r="K22" s="118"/>
      <c r="L22" s="117">
        <v>5</v>
      </c>
      <c r="M22" s="94"/>
      <c r="N22" s="91"/>
      <c r="O22" s="91"/>
      <c r="P22" s="92"/>
      <c r="Q22" s="93"/>
      <c r="R22" s="94"/>
      <c r="S22" s="91"/>
      <c r="T22" s="91"/>
      <c r="U22" s="93"/>
      <c r="V22" s="95"/>
      <c r="W22" s="94">
        <v>9</v>
      </c>
      <c r="X22" s="91"/>
      <c r="Y22" s="91">
        <v>18</v>
      </c>
      <c r="Z22" s="93"/>
      <c r="AA22" s="96"/>
      <c r="AB22" s="94"/>
      <c r="AC22" s="91"/>
      <c r="AD22" s="91"/>
      <c r="AE22" s="93"/>
      <c r="AF22" s="97"/>
      <c r="AG22" s="91"/>
      <c r="AH22" s="91"/>
      <c r="AI22" s="92"/>
      <c r="AJ22" s="94"/>
      <c r="AK22" s="91"/>
      <c r="AL22" s="91"/>
      <c r="AM22" s="93"/>
      <c r="AN22" s="97"/>
      <c r="AO22" s="91"/>
      <c r="AP22" s="91"/>
      <c r="AQ22" s="92"/>
      <c r="AR22" s="94"/>
      <c r="AS22" s="91"/>
      <c r="AT22" s="91"/>
      <c r="AU22" s="93"/>
      <c r="AV22" s="95"/>
      <c r="AW22" s="94"/>
      <c r="AX22" s="91"/>
      <c r="AY22" s="91"/>
      <c r="AZ22" s="93"/>
      <c r="BA22" s="95"/>
      <c r="BB22" s="94"/>
      <c r="BC22" s="91"/>
      <c r="BD22" s="91"/>
      <c r="BE22" s="91"/>
      <c r="BF22" s="93"/>
      <c r="BG22" s="20"/>
      <c r="BH22" s="21"/>
      <c r="BI22" s="21"/>
      <c r="BJ22" s="21"/>
      <c r="BK22" s="21"/>
      <c r="BL22" s="22"/>
      <c r="BM22" s="98"/>
      <c r="BN22" s="25"/>
      <c r="CI22" s="102"/>
      <c r="CJ22" s="102"/>
      <c r="CK22" s="102"/>
      <c r="CN22" s="119"/>
      <c r="CO22" s="119"/>
    </row>
    <row r="23" spans="1:93" x14ac:dyDescent="0.2">
      <c r="A23" s="113">
        <v>16</v>
      </c>
      <c r="B23" s="114" t="s">
        <v>49</v>
      </c>
      <c r="C23" s="115"/>
      <c r="D23" s="116"/>
      <c r="E23" s="117">
        <v>1</v>
      </c>
      <c r="F23" s="117">
        <v>1</v>
      </c>
      <c r="G23" s="83">
        <v>27</v>
      </c>
      <c r="H23" s="118">
        <v>9</v>
      </c>
      <c r="I23" s="118"/>
      <c r="J23" s="118">
        <v>18</v>
      </c>
      <c r="K23" s="118"/>
      <c r="L23" s="117">
        <v>5</v>
      </c>
      <c r="M23" s="94"/>
      <c r="N23" s="91"/>
      <c r="O23" s="91"/>
      <c r="P23" s="92"/>
      <c r="Q23" s="93"/>
      <c r="R23" s="94"/>
      <c r="S23" s="91"/>
      <c r="T23" s="91"/>
      <c r="U23" s="93"/>
      <c r="V23" s="95"/>
      <c r="W23" s="111"/>
      <c r="X23" s="91"/>
      <c r="Y23" s="91"/>
      <c r="Z23" s="93"/>
      <c r="AA23" s="96"/>
      <c r="AB23" s="90">
        <v>9</v>
      </c>
      <c r="AC23" s="91"/>
      <c r="AD23" s="91">
        <v>18</v>
      </c>
      <c r="AE23" s="93"/>
      <c r="AF23" s="97"/>
      <c r="AG23" s="91"/>
      <c r="AH23" s="91"/>
      <c r="AI23" s="92"/>
      <c r="AJ23" s="94"/>
      <c r="AK23" s="91"/>
      <c r="AL23" s="91"/>
      <c r="AM23" s="93"/>
      <c r="AN23" s="97"/>
      <c r="AO23" s="91"/>
      <c r="AP23" s="91"/>
      <c r="AQ23" s="92"/>
      <c r="AR23" s="94"/>
      <c r="AS23" s="91"/>
      <c r="AT23" s="91"/>
      <c r="AU23" s="93"/>
      <c r="AV23" s="95"/>
      <c r="AW23" s="94"/>
      <c r="AX23" s="91"/>
      <c r="AY23" s="91"/>
      <c r="AZ23" s="93"/>
      <c r="BA23" s="95"/>
      <c r="BB23" s="94"/>
      <c r="BC23" s="91"/>
      <c r="BD23" s="91"/>
      <c r="BE23" s="91"/>
      <c r="BF23" s="93"/>
      <c r="BG23" s="20"/>
      <c r="BH23" s="21"/>
      <c r="BI23" s="21"/>
      <c r="BJ23" s="21"/>
      <c r="BK23" s="21"/>
      <c r="BL23" s="22"/>
      <c r="BM23" s="98"/>
      <c r="BN23" s="25"/>
      <c r="CI23" s="102"/>
      <c r="CJ23" s="102"/>
      <c r="CK23" s="102"/>
      <c r="CN23" s="119"/>
      <c r="CO23" s="119"/>
    </row>
    <row r="24" spans="1:93" x14ac:dyDescent="0.2">
      <c r="A24" s="83">
        <v>17</v>
      </c>
      <c r="B24" s="84" t="s">
        <v>50</v>
      </c>
      <c r="C24" s="85"/>
      <c r="D24" s="86"/>
      <c r="E24" s="87"/>
      <c r="F24" s="87">
        <v>1</v>
      </c>
      <c r="G24" s="83">
        <v>9</v>
      </c>
      <c r="H24" s="89">
        <v>9</v>
      </c>
      <c r="I24" s="89"/>
      <c r="J24" s="89"/>
      <c r="K24" s="89"/>
      <c r="L24" s="89">
        <v>2</v>
      </c>
      <c r="M24" s="94"/>
      <c r="N24" s="91"/>
      <c r="O24" s="91"/>
      <c r="P24" s="92"/>
      <c r="Q24" s="93"/>
      <c r="R24" s="94"/>
      <c r="S24" s="91"/>
      <c r="T24" s="91"/>
      <c r="U24" s="93"/>
      <c r="V24" s="95"/>
      <c r="W24" s="94"/>
      <c r="X24" s="91"/>
      <c r="Y24" s="91"/>
      <c r="Z24" s="93"/>
      <c r="AA24" s="96"/>
      <c r="AB24" s="94"/>
      <c r="AC24" s="91"/>
      <c r="AD24" s="91"/>
      <c r="AE24" s="93"/>
      <c r="AF24" s="97"/>
      <c r="AG24" s="91"/>
      <c r="AH24" s="91"/>
      <c r="AI24" s="92"/>
      <c r="AJ24" s="94"/>
      <c r="AK24" s="91"/>
      <c r="AL24" s="91"/>
      <c r="AM24" s="93"/>
      <c r="AN24" s="97"/>
      <c r="AO24" s="91"/>
      <c r="AP24" s="91"/>
      <c r="AQ24" s="92"/>
      <c r="AR24" s="94"/>
      <c r="AS24" s="91"/>
      <c r="AT24" s="91"/>
      <c r="AU24" s="93"/>
      <c r="AV24" s="95"/>
      <c r="AW24" s="94"/>
      <c r="AX24" s="91"/>
      <c r="AY24" s="91"/>
      <c r="AZ24" s="93"/>
      <c r="BA24" s="95"/>
      <c r="BB24" s="94">
        <v>9</v>
      </c>
      <c r="BC24" s="91"/>
      <c r="BD24" s="91"/>
      <c r="BE24" s="91"/>
      <c r="BF24" s="93"/>
      <c r="BG24" s="20"/>
      <c r="BH24" s="21"/>
      <c r="BI24" s="21"/>
      <c r="BJ24" s="21"/>
      <c r="BK24" s="21"/>
      <c r="BL24" s="22"/>
      <c r="BM24" s="98"/>
      <c r="BN24" s="25"/>
      <c r="BO24" s="99"/>
      <c r="BP24" s="100"/>
      <c r="BQ24" s="100"/>
      <c r="BR24" s="100"/>
      <c r="BS24" s="100"/>
      <c r="BT24" s="100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2"/>
      <c r="CG24" s="102"/>
      <c r="CH24" s="102"/>
      <c r="CI24" s="102"/>
      <c r="CJ24" s="102"/>
      <c r="CK24" s="102"/>
      <c r="CL24" s="102"/>
    </row>
    <row r="25" spans="1:93" x14ac:dyDescent="0.2">
      <c r="A25" s="83">
        <v>18</v>
      </c>
      <c r="B25" s="84" t="s">
        <v>51</v>
      </c>
      <c r="C25" s="85"/>
      <c r="D25" s="86"/>
      <c r="E25" s="87">
        <v>1</v>
      </c>
      <c r="F25" s="87"/>
      <c r="G25" s="83">
        <v>18</v>
      </c>
      <c r="H25" s="89">
        <v>18</v>
      </c>
      <c r="I25" s="89"/>
      <c r="J25" s="89"/>
      <c r="K25" s="89"/>
      <c r="L25" s="89">
        <v>3</v>
      </c>
      <c r="M25" s="94"/>
      <c r="N25" s="91"/>
      <c r="O25" s="91"/>
      <c r="P25" s="92"/>
      <c r="Q25" s="93"/>
      <c r="R25" s="90">
        <v>18</v>
      </c>
      <c r="S25" s="91"/>
      <c r="T25" s="91"/>
      <c r="U25" s="93"/>
      <c r="V25" s="95"/>
      <c r="W25" s="94"/>
      <c r="X25" s="91"/>
      <c r="Y25" s="91"/>
      <c r="Z25" s="93"/>
      <c r="AA25" s="96"/>
      <c r="AB25" s="94"/>
      <c r="AC25" s="91"/>
      <c r="AD25" s="91"/>
      <c r="AE25" s="93"/>
      <c r="AF25" s="97"/>
      <c r="AG25" s="91"/>
      <c r="AH25" s="91"/>
      <c r="AI25" s="92"/>
      <c r="AJ25" s="94"/>
      <c r="AK25" s="91"/>
      <c r="AL25" s="91"/>
      <c r="AM25" s="93"/>
      <c r="AN25" s="97"/>
      <c r="AO25" s="91"/>
      <c r="AP25" s="91"/>
      <c r="AQ25" s="92"/>
      <c r="AR25" s="94"/>
      <c r="AS25" s="91"/>
      <c r="AT25" s="91"/>
      <c r="AU25" s="93"/>
      <c r="AV25" s="95"/>
      <c r="AW25" s="94"/>
      <c r="AX25" s="91"/>
      <c r="AY25" s="91"/>
      <c r="AZ25" s="93"/>
      <c r="BA25" s="95"/>
      <c r="BB25" s="94"/>
      <c r="BC25" s="91"/>
      <c r="BD25" s="91"/>
      <c r="BE25" s="91"/>
      <c r="BF25" s="93"/>
      <c r="BG25" s="20"/>
      <c r="BH25" s="21"/>
      <c r="BI25" s="21"/>
      <c r="BJ25" s="21"/>
      <c r="BK25" s="21"/>
      <c r="BL25" s="22"/>
      <c r="BM25" s="98"/>
      <c r="BN25" s="25"/>
      <c r="BO25" s="99"/>
      <c r="BP25" s="100"/>
      <c r="BQ25" s="100"/>
      <c r="BR25" s="100"/>
      <c r="BS25" s="100"/>
      <c r="BT25" s="100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2"/>
      <c r="CG25" s="102"/>
      <c r="CH25" s="102"/>
      <c r="CI25" s="102"/>
      <c r="CJ25" s="102"/>
      <c r="CK25" s="102"/>
      <c r="CL25" s="102"/>
    </row>
    <row r="26" spans="1:93" x14ac:dyDescent="0.2">
      <c r="A26" s="83">
        <v>19</v>
      </c>
      <c r="B26" s="84" t="s">
        <v>52</v>
      </c>
      <c r="C26" s="85"/>
      <c r="D26" s="86"/>
      <c r="E26" s="87"/>
      <c r="F26" s="87">
        <v>1</v>
      </c>
      <c r="G26" s="83">
        <v>18</v>
      </c>
      <c r="H26" s="89"/>
      <c r="I26" s="89"/>
      <c r="J26" s="89">
        <v>18</v>
      </c>
      <c r="K26" s="89"/>
      <c r="L26" s="110">
        <v>3</v>
      </c>
      <c r="M26" s="94"/>
      <c r="N26" s="91"/>
      <c r="O26" s="91"/>
      <c r="P26" s="92"/>
      <c r="Q26" s="93"/>
      <c r="R26" s="94"/>
      <c r="S26" s="91"/>
      <c r="T26" s="91">
        <v>18</v>
      </c>
      <c r="U26" s="93"/>
      <c r="V26" s="95"/>
      <c r="W26" s="94"/>
      <c r="X26" s="91"/>
      <c r="Y26" s="91"/>
      <c r="Z26" s="93"/>
      <c r="AA26" s="96"/>
      <c r="AB26" s="94"/>
      <c r="AC26" s="91"/>
      <c r="AD26" s="91"/>
      <c r="AE26" s="93"/>
      <c r="AF26" s="97"/>
      <c r="AG26" s="91"/>
      <c r="AH26" s="91"/>
      <c r="AI26" s="92"/>
      <c r="AJ26" s="94"/>
      <c r="AK26" s="91"/>
      <c r="AL26" s="91"/>
      <c r="AM26" s="93"/>
      <c r="AN26" s="97"/>
      <c r="AO26" s="91"/>
      <c r="AP26" s="91"/>
      <c r="AQ26" s="92"/>
      <c r="AR26" s="94"/>
      <c r="AS26" s="91"/>
      <c r="AT26" s="91"/>
      <c r="AU26" s="93"/>
      <c r="AV26" s="95"/>
      <c r="AW26" s="94"/>
      <c r="AX26" s="91"/>
      <c r="AY26" s="91"/>
      <c r="AZ26" s="93"/>
      <c r="BA26" s="95"/>
      <c r="BB26" s="94"/>
      <c r="BC26" s="91"/>
      <c r="BD26" s="91"/>
      <c r="BE26" s="91"/>
      <c r="BF26" s="93"/>
      <c r="BG26" s="20"/>
      <c r="BH26" s="21"/>
      <c r="BI26" s="21"/>
      <c r="BJ26" s="21"/>
      <c r="BK26" s="21"/>
      <c r="BL26" s="22"/>
      <c r="BM26" s="98"/>
      <c r="BN26" s="25"/>
      <c r="BO26" s="99"/>
      <c r="BP26" s="100"/>
      <c r="BQ26" s="100"/>
      <c r="BR26" s="100"/>
      <c r="BS26" s="100"/>
      <c r="BT26" s="100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2"/>
      <c r="CG26" s="102"/>
      <c r="CH26" s="102"/>
      <c r="CI26" s="102"/>
      <c r="CJ26" s="102"/>
      <c r="CK26" s="102"/>
      <c r="CL26" s="102"/>
    </row>
    <row r="27" spans="1:93" x14ac:dyDescent="0.2">
      <c r="A27" s="83">
        <v>20</v>
      </c>
      <c r="B27" s="84" t="s">
        <v>53</v>
      </c>
      <c r="C27" s="85"/>
      <c r="D27" s="86"/>
      <c r="E27" s="87">
        <v>1</v>
      </c>
      <c r="F27" s="87">
        <v>1</v>
      </c>
      <c r="G27" s="87">
        <v>27</v>
      </c>
      <c r="H27" s="89">
        <v>9</v>
      </c>
      <c r="I27" s="89"/>
      <c r="J27" s="89">
        <v>18</v>
      </c>
      <c r="K27" s="89"/>
      <c r="L27" s="110">
        <v>5</v>
      </c>
      <c r="M27" s="94"/>
      <c r="N27" s="91"/>
      <c r="O27" s="91"/>
      <c r="P27" s="92"/>
      <c r="Q27" s="106"/>
      <c r="R27" s="107"/>
      <c r="S27" s="92"/>
      <c r="T27" s="91"/>
      <c r="U27" s="93"/>
      <c r="V27" s="95"/>
      <c r="W27" s="120">
        <v>9</v>
      </c>
      <c r="X27" s="104"/>
      <c r="Y27" s="104">
        <v>18</v>
      </c>
      <c r="Z27" s="106"/>
      <c r="AA27" s="96"/>
      <c r="AB27" s="94"/>
      <c r="AC27" s="91"/>
      <c r="AD27" s="91"/>
      <c r="AE27" s="93"/>
      <c r="AF27" s="97"/>
      <c r="AG27" s="121"/>
      <c r="AH27" s="91"/>
      <c r="AI27" s="92"/>
      <c r="AJ27" s="94"/>
      <c r="AK27" s="91"/>
      <c r="AL27" s="91"/>
      <c r="AM27" s="93"/>
      <c r="AN27" s="97"/>
      <c r="AO27" s="91"/>
      <c r="AP27" s="91"/>
      <c r="AQ27" s="92"/>
      <c r="AR27" s="94"/>
      <c r="AS27" s="91"/>
      <c r="AT27" s="91"/>
      <c r="AU27" s="93"/>
      <c r="AV27" s="95"/>
      <c r="AW27" s="94"/>
      <c r="AX27" s="91"/>
      <c r="AY27" s="91"/>
      <c r="AZ27" s="93"/>
      <c r="BA27" s="95"/>
      <c r="BB27" s="94"/>
      <c r="BC27" s="91"/>
      <c r="BD27" s="91"/>
      <c r="BE27" s="91"/>
      <c r="BF27" s="93"/>
      <c r="BG27" s="20"/>
      <c r="BH27" s="21"/>
      <c r="BI27" s="21"/>
      <c r="BJ27" s="21"/>
      <c r="BK27" s="21"/>
      <c r="BL27" s="22"/>
      <c r="BM27" s="98"/>
      <c r="BN27" s="25"/>
      <c r="BO27" s="99"/>
      <c r="BP27" s="100"/>
      <c r="BQ27" s="100"/>
      <c r="BR27" s="100"/>
      <c r="BS27" s="100"/>
      <c r="BT27" s="100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102"/>
      <c r="CG27" s="102"/>
      <c r="CH27" s="102"/>
      <c r="CI27" s="102"/>
      <c r="CJ27" s="102"/>
      <c r="CK27" s="102"/>
      <c r="CL27" s="102"/>
    </row>
    <row r="28" spans="1:93" x14ac:dyDescent="0.2">
      <c r="A28" s="83">
        <v>21</v>
      </c>
      <c r="B28" s="84" t="s">
        <v>54</v>
      </c>
      <c r="C28" s="85"/>
      <c r="D28" s="86"/>
      <c r="E28" s="87"/>
      <c r="F28" s="87">
        <v>1</v>
      </c>
      <c r="G28" s="87">
        <v>9</v>
      </c>
      <c r="H28" s="89"/>
      <c r="I28" s="89"/>
      <c r="J28" s="89">
        <v>9</v>
      </c>
      <c r="K28" s="89"/>
      <c r="L28" s="110">
        <v>1</v>
      </c>
      <c r="M28" s="111"/>
      <c r="N28" s="91"/>
      <c r="O28" s="91"/>
      <c r="P28" s="92"/>
      <c r="Q28" s="106"/>
      <c r="R28" s="107"/>
      <c r="S28" s="92"/>
      <c r="T28" s="91">
        <v>9</v>
      </c>
      <c r="U28" s="93"/>
      <c r="V28" s="95"/>
      <c r="W28" s="97"/>
      <c r="X28" s="104"/>
      <c r="Y28" s="109"/>
      <c r="Z28" s="106"/>
      <c r="AA28" s="96"/>
      <c r="AB28" s="94"/>
      <c r="AC28" s="91"/>
      <c r="AD28" s="91"/>
      <c r="AE28" s="93"/>
      <c r="AF28" s="112"/>
      <c r="AG28" s="122"/>
      <c r="AH28" s="91"/>
      <c r="AI28" s="92"/>
      <c r="AJ28" s="94"/>
      <c r="AK28" s="91"/>
      <c r="AL28" s="91"/>
      <c r="AM28" s="93"/>
      <c r="AN28" s="97"/>
      <c r="AO28" s="91"/>
      <c r="AP28" s="91"/>
      <c r="AQ28" s="92"/>
      <c r="AR28" s="94"/>
      <c r="AS28" s="91"/>
      <c r="AT28" s="91"/>
      <c r="AU28" s="93"/>
      <c r="AV28" s="95"/>
      <c r="AW28" s="94"/>
      <c r="AX28" s="91"/>
      <c r="AY28" s="91"/>
      <c r="AZ28" s="93"/>
      <c r="BA28" s="95"/>
      <c r="BB28" s="94"/>
      <c r="BC28" s="91"/>
      <c r="BD28" s="91"/>
      <c r="BE28" s="91"/>
      <c r="BF28" s="93"/>
      <c r="BG28" s="20"/>
      <c r="BH28" s="21"/>
      <c r="BI28" s="21"/>
      <c r="BJ28" s="21"/>
      <c r="BK28" s="21"/>
      <c r="BL28" s="22"/>
      <c r="BM28" s="98"/>
      <c r="BN28" s="25"/>
      <c r="BP28" s="102"/>
      <c r="BQ28" s="102"/>
      <c r="BR28" s="102"/>
      <c r="BS28" s="102"/>
      <c r="BT28" s="102"/>
      <c r="BU28" s="102"/>
      <c r="BV28" s="102"/>
      <c r="BX28" s="25"/>
      <c r="CE28" s="98"/>
      <c r="CF28" s="102"/>
      <c r="CG28" s="102"/>
      <c r="CH28" s="102"/>
      <c r="CI28" s="102"/>
      <c r="CJ28" s="102"/>
      <c r="CK28" s="102"/>
      <c r="CL28" s="102"/>
    </row>
    <row r="29" spans="1:93" s="136" customFormat="1" ht="45" customHeight="1" x14ac:dyDescent="0.2">
      <c r="A29" s="123"/>
      <c r="B29" s="305" t="s">
        <v>141</v>
      </c>
      <c r="C29" s="124"/>
      <c r="D29" s="125"/>
      <c r="E29" s="126">
        <v>7</v>
      </c>
      <c r="F29" s="127">
        <v>15</v>
      </c>
      <c r="G29" s="126">
        <v>324</v>
      </c>
      <c r="H29" s="126">
        <v>108</v>
      </c>
      <c r="I29" s="126">
        <v>0</v>
      </c>
      <c r="J29" s="126">
        <v>216</v>
      </c>
      <c r="K29" s="126">
        <v>0</v>
      </c>
      <c r="L29" s="126">
        <v>57</v>
      </c>
      <c r="M29" s="128">
        <v>0</v>
      </c>
      <c r="N29" s="128">
        <f>SUM(N40:N42)</f>
        <v>0</v>
      </c>
      <c r="O29" s="128">
        <f>SUM(O40:O42)</f>
        <v>0</v>
      </c>
      <c r="P29" s="128">
        <f>SUM(P40:P42)</f>
        <v>0</v>
      </c>
      <c r="Q29" s="129">
        <f>SUM(Q40:Q42)</f>
        <v>0</v>
      </c>
      <c r="R29" s="128"/>
      <c r="S29" s="128">
        <f>SUM(S40:S42)</f>
        <v>0</v>
      </c>
      <c r="T29" s="128">
        <v>18</v>
      </c>
      <c r="U29" s="128">
        <f>SUM(U40:U42)</f>
        <v>0</v>
      </c>
      <c r="V29" s="128">
        <f>SUM(V40:V42)</f>
        <v>0</v>
      </c>
      <c r="W29" s="128"/>
      <c r="X29" s="128">
        <f>SUM(X40:X42)</f>
        <v>0</v>
      </c>
      <c r="Y29" s="128">
        <v>18</v>
      </c>
      <c r="Z29" s="128">
        <f>SUM(Z40:Z42)</f>
        <v>0</v>
      </c>
      <c r="AA29" s="128">
        <f>SUM(AA40:AA42)</f>
        <v>0</v>
      </c>
      <c r="AB29" s="130">
        <v>36</v>
      </c>
      <c r="AC29" s="128"/>
      <c r="AD29" s="131">
        <v>36</v>
      </c>
      <c r="AE29" s="132"/>
      <c r="AF29" s="128">
        <v>63</v>
      </c>
      <c r="AG29" s="130"/>
      <c r="AH29" s="128">
        <v>99</v>
      </c>
      <c r="AI29" s="132"/>
      <c r="AJ29" s="128">
        <v>9</v>
      </c>
      <c r="AK29" s="130"/>
      <c r="AL29" s="128">
        <v>9</v>
      </c>
      <c r="AM29" s="132"/>
      <c r="AN29" s="128"/>
      <c r="AO29" s="130"/>
      <c r="AP29" s="128"/>
      <c r="AQ29" s="132"/>
      <c r="AR29" s="128"/>
      <c r="AS29" s="130">
        <f>SUM(AS40:AS42)</f>
        <v>0</v>
      </c>
      <c r="AT29" s="128">
        <v>18</v>
      </c>
      <c r="AU29" s="132">
        <f>SUM(AU40:AU42)</f>
        <v>0</v>
      </c>
      <c r="AV29" s="128">
        <f>SUM(AV40:AV42)</f>
        <v>0</v>
      </c>
      <c r="AW29" s="128">
        <f>SUM(AW40:AW42)</f>
        <v>0</v>
      </c>
      <c r="AX29" s="132">
        <f>SUM(AX40:AX42)</f>
        <v>0</v>
      </c>
      <c r="AY29" s="128">
        <v>18</v>
      </c>
      <c r="AZ29" s="132">
        <v>0</v>
      </c>
      <c r="BA29" s="128">
        <f>SUM(BA40:BA42)</f>
        <v>0</v>
      </c>
      <c r="BB29" s="128">
        <v>0</v>
      </c>
      <c r="BC29" s="130">
        <v>0</v>
      </c>
      <c r="BD29" s="128">
        <v>0</v>
      </c>
      <c r="BE29" s="130">
        <v>0</v>
      </c>
      <c r="BF29" s="128">
        <v>0</v>
      </c>
      <c r="BG29" s="133"/>
      <c r="BH29" s="45"/>
      <c r="BI29" s="45"/>
      <c r="BJ29" s="45"/>
      <c r="BK29" s="45"/>
      <c r="BL29" s="46"/>
      <c r="BM29" s="134" t="str">
        <f>TRIM(CONCATENATE(IF(AND(LEN(BP29)&gt;0,BP29&gt;0),TEXT(BP$5,"#0"),""),IF(AND(LEN(BQ29)&gt;0,BQ29&gt;0),CONCATENATE(" ",TEXT(BQ$5,"#0")),""),IF(AND(LEN(BR29)&gt;0,BR29&gt;0),CONCATENATE(" ",TEXT(BR$5,"#0")),""),IF(AND(LEN(BS29)&gt;0,BS29&gt;0),CONCATENATE(" ",TEXT(BS$5,"#0")),""),IF(AND(LEN(BT29)&gt;0,BT29&gt;0),CONCATENATE(" ",TEXT(BT$5,"#0")),""),IF(AND(LEN(BU29)&gt;0,BU29&gt;0),CONCATENATE(" ",TEXT(BU$5,"#0")),""),IF(AND(LEN(BV29)&gt;0,BV29&gt;0),CONCATENATE(" ",TEXT(BV$5,"#0")),"")))</f>
        <v/>
      </c>
      <c r="BN29" s="48"/>
      <c r="BO29" s="78"/>
      <c r="BP29" s="79"/>
      <c r="BQ29" s="79"/>
      <c r="BR29" s="135"/>
      <c r="BS29" s="135"/>
      <c r="BT29" s="135"/>
      <c r="BU29" s="135"/>
      <c r="BV29" s="135"/>
      <c r="BX29" s="137"/>
      <c r="CL29" s="138"/>
    </row>
    <row r="30" spans="1:93" s="134" customFormat="1" x14ac:dyDescent="0.2">
      <c r="A30" s="139">
        <v>1</v>
      </c>
      <c r="B30" s="140" t="s">
        <v>120</v>
      </c>
      <c r="C30" s="141"/>
      <c r="D30" s="142"/>
      <c r="E30" s="143">
        <v>1</v>
      </c>
      <c r="F30">
        <v>1</v>
      </c>
      <c r="G30" s="143">
        <v>36</v>
      </c>
      <c r="H30" s="144"/>
      <c r="I30" s="145"/>
      <c r="J30" s="146">
        <v>36</v>
      </c>
      <c r="K30" s="145"/>
      <c r="L30" s="147">
        <v>6</v>
      </c>
      <c r="M30" s="145"/>
      <c r="N30" s="146"/>
      <c r="O30" s="145"/>
      <c r="P30" s="146"/>
      <c r="Q30" s="147"/>
      <c r="R30" s="145"/>
      <c r="S30" s="146"/>
      <c r="T30" s="145">
        <v>18</v>
      </c>
      <c r="U30" s="147"/>
      <c r="V30" s="145"/>
      <c r="W30" s="145"/>
      <c r="X30" s="146"/>
      <c r="Y30" s="145">
        <v>18</v>
      </c>
      <c r="Z30" s="147"/>
      <c r="AA30" s="145"/>
      <c r="AB30" s="145"/>
      <c r="AC30" s="146"/>
      <c r="AD30" s="145"/>
      <c r="AE30" s="147"/>
      <c r="AF30" s="145"/>
      <c r="AG30" s="146"/>
      <c r="AH30" s="145"/>
      <c r="AI30" s="147"/>
      <c r="AJ30" s="145"/>
      <c r="AK30" s="146"/>
      <c r="AL30" s="145"/>
      <c r="AM30" s="147"/>
      <c r="AN30" s="145"/>
      <c r="AO30" s="146"/>
      <c r="AP30" s="145"/>
      <c r="AQ30" s="147"/>
      <c r="AR30" s="145"/>
      <c r="AS30" s="146"/>
      <c r="AT30" s="146"/>
      <c r="AU30" s="145"/>
      <c r="AV30" s="145"/>
      <c r="AW30" s="139"/>
      <c r="AX30" s="145"/>
      <c r="AY30" s="146"/>
      <c r="AZ30" s="145"/>
      <c r="BA30" s="145"/>
      <c r="BB30" s="139"/>
      <c r="BC30" s="145"/>
      <c r="BD30" s="146"/>
      <c r="BE30" s="145"/>
      <c r="BF30" s="147"/>
      <c r="BG30" s="44"/>
      <c r="BH30" s="45"/>
      <c r="BI30" s="45"/>
      <c r="BJ30" s="45"/>
      <c r="BK30" s="45"/>
      <c r="BL30" s="46"/>
      <c r="BN30" s="50"/>
      <c r="BO30" s="78"/>
      <c r="BP30" s="79"/>
      <c r="BQ30" s="79"/>
      <c r="BR30" s="79"/>
      <c r="BS30" s="79"/>
      <c r="BT30" s="79"/>
      <c r="BU30" s="79"/>
      <c r="BV30" s="79"/>
      <c r="BX30" s="50"/>
      <c r="CL30" s="148"/>
    </row>
    <row r="31" spans="1:93" s="134" customFormat="1" x14ac:dyDescent="0.2">
      <c r="A31" s="139">
        <v>2</v>
      </c>
      <c r="B31" s="140" t="s">
        <v>121</v>
      </c>
      <c r="C31" s="141"/>
      <c r="D31" s="142"/>
      <c r="E31" s="143">
        <v>2</v>
      </c>
      <c r="F31" s="143"/>
      <c r="G31" s="149">
        <v>36</v>
      </c>
      <c r="H31" s="145"/>
      <c r="I31" s="146"/>
      <c r="J31" s="145">
        <v>36</v>
      </c>
      <c r="K31" s="146"/>
      <c r="L31" s="150">
        <v>6</v>
      </c>
      <c r="M31" s="144"/>
      <c r="N31" s="145"/>
      <c r="O31" s="146"/>
      <c r="P31" s="145"/>
      <c r="Q31" s="147"/>
      <c r="R31" s="145"/>
      <c r="S31" s="146"/>
      <c r="T31" s="145"/>
      <c r="U31" s="147"/>
      <c r="V31" s="145"/>
      <c r="W31" s="145"/>
      <c r="X31" s="146"/>
      <c r="Y31" s="145"/>
      <c r="Z31" s="147"/>
      <c r="AA31" s="145"/>
      <c r="AB31" s="145"/>
      <c r="AC31" s="146"/>
      <c r="AD31" s="128">
        <v>18</v>
      </c>
      <c r="AE31" s="147"/>
      <c r="AF31" s="151"/>
      <c r="AG31" s="146"/>
      <c r="AH31" s="152">
        <v>18</v>
      </c>
      <c r="AI31" s="147"/>
      <c r="AJ31" s="151"/>
      <c r="AK31" s="146"/>
      <c r="AL31" s="151"/>
      <c r="AM31" s="147"/>
      <c r="AN31" s="151"/>
      <c r="AO31" s="146"/>
      <c r="AP31" s="151"/>
      <c r="AQ31" s="147"/>
      <c r="AR31" s="144"/>
      <c r="AS31" s="146"/>
      <c r="AT31" s="146"/>
      <c r="AU31" s="147"/>
      <c r="AV31" s="145"/>
      <c r="AW31" s="146"/>
      <c r="AX31" s="146"/>
      <c r="AY31" s="146"/>
      <c r="AZ31" s="147"/>
      <c r="BA31" s="145"/>
      <c r="BB31" s="146"/>
      <c r="BC31" s="146"/>
      <c r="BD31" s="146"/>
      <c r="BE31" s="146"/>
      <c r="BF31" s="147"/>
      <c r="BG31" s="44"/>
      <c r="BH31" s="45"/>
      <c r="BI31" s="45"/>
      <c r="BJ31" s="45"/>
      <c r="BK31" s="45"/>
      <c r="BL31" s="46"/>
      <c r="BN31" s="50"/>
      <c r="BO31" s="78"/>
      <c r="BP31" s="79"/>
      <c r="BQ31" s="79"/>
      <c r="BR31" s="79"/>
      <c r="BS31" s="79"/>
      <c r="BT31" s="79"/>
      <c r="BU31" s="79"/>
      <c r="BV31" s="79"/>
      <c r="BX31" s="50"/>
      <c r="CL31" s="148"/>
    </row>
    <row r="32" spans="1:93" s="134" customFormat="1" x14ac:dyDescent="0.2">
      <c r="A32" s="146">
        <v>3</v>
      </c>
      <c r="B32" s="140" t="s">
        <v>55</v>
      </c>
      <c r="C32" s="141"/>
      <c r="D32" s="142"/>
      <c r="E32" s="153">
        <v>1</v>
      </c>
      <c r="F32" s="143">
        <v>1</v>
      </c>
      <c r="G32" s="154">
        <v>36</v>
      </c>
      <c r="H32" s="145">
        <v>18</v>
      </c>
      <c r="I32" s="146"/>
      <c r="J32" s="145">
        <v>18</v>
      </c>
      <c r="K32" s="146"/>
      <c r="L32" s="150">
        <v>6</v>
      </c>
      <c r="M32" s="144"/>
      <c r="N32" s="145"/>
      <c r="O32" s="146"/>
      <c r="P32" s="145"/>
      <c r="Q32" s="147"/>
      <c r="R32" s="118"/>
      <c r="S32" s="146"/>
      <c r="T32" s="145"/>
      <c r="U32" s="147"/>
      <c r="V32" s="145"/>
      <c r="W32" s="145"/>
      <c r="X32" s="146"/>
      <c r="Y32" s="145"/>
      <c r="Z32" s="147"/>
      <c r="AA32" s="145"/>
      <c r="AB32" s="128">
        <v>18</v>
      </c>
      <c r="AC32" s="146"/>
      <c r="AD32" s="145">
        <v>18</v>
      </c>
      <c r="AE32" s="147"/>
      <c r="AF32" s="144"/>
      <c r="AG32" s="146"/>
      <c r="AH32" s="151"/>
      <c r="AI32" s="147"/>
      <c r="AJ32" s="151"/>
      <c r="AK32" s="146"/>
      <c r="AL32" s="151"/>
      <c r="AM32" s="147"/>
      <c r="AN32" s="151"/>
      <c r="AO32" s="146"/>
      <c r="AP32" s="151"/>
      <c r="AQ32" s="147"/>
      <c r="AR32" s="144"/>
      <c r="AS32" s="146"/>
      <c r="AT32" s="146"/>
      <c r="AU32" s="147"/>
      <c r="AV32" s="145"/>
      <c r="AW32" s="146"/>
      <c r="AX32" s="146"/>
      <c r="AY32" s="146"/>
      <c r="AZ32" s="147"/>
      <c r="BA32" s="145"/>
      <c r="BB32" s="146"/>
      <c r="BC32" s="146"/>
      <c r="BD32" s="146"/>
      <c r="BE32" s="146"/>
      <c r="BF32" s="147"/>
      <c r="BG32" s="44"/>
      <c r="BH32" s="45"/>
      <c r="BI32" s="45"/>
      <c r="BJ32" s="45"/>
      <c r="BK32" s="45"/>
      <c r="BL32" s="46"/>
      <c r="BN32" s="50"/>
      <c r="BO32" s="78"/>
      <c r="BP32" s="79"/>
      <c r="BQ32" s="79"/>
      <c r="BR32" s="79"/>
      <c r="BS32" s="79"/>
      <c r="BT32" s="79"/>
      <c r="BU32" s="79"/>
      <c r="BV32" s="79"/>
      <c r="BX32" s="50"/>
      <c r="CL32" s="148"/>
    </row>
    <row r="33" spans="1:90" s="134" customFormat="1" x14ac:dyDescent="0.2">
      <c r="A33" s="147">
        <v>4</v>
      </c>
      <c r="B33" s="140" t="s">
        <v>56</v>
      </c>
      <c r="C33" s="141"/>
      <c r="D33" s="142"/>
      <c r="E33" s="143">
        <v>1</v>
      </c>
      <c r="F33" s="143">
        <v>1</v>
      </c>
      <c r="G33" s="149">
        <v>18</v>
      </c>
      <c r="H33" s="144">
        <v>9</v>
      </c>
      <c r="I33" s="88"/>
      <c r="J33" s="146">
        <v>9</v>
      </c>
      <c r="K33" s="88"/>
      <c r="L33" s="147">
        <v>4</v>
      </c>
      <c r="M33" s="144"/>
      <c r="N33" s="145"/>
      <c r="O33" s="146"/>
      <c r="P33" s="145"/>
      <c r="Q33" s="147"/>
      <c r="R33" s="144"/>
      <c r="S33" s="146"/>
      <c r="T33" s="145"/>
      <c r="U33" s="147"/>
      <c r="V33" s="145"/>
      <c r="W33" s="145"/>
      <c r="X33" s="146"/>
      <c r="Y33" s="145"/>
      <c r="Z33" s="147"/>
      <c r="AA33" s="145"/>
      <c r="AB33" s="145"/>
      <c r="AC33" s="146"/>
      <c r="AD33" s="145"/>
      <c r="AE33" s="147"/>
      <c r="AF33" s="155">
        <v>9</v>
      </c>
      <c r="AG33" s="146"/>
      <c r="AH33" s="151">
        <v>9</v>
      </c>
      <c r="AI33" s="147"/>
      <c r="AJ33" s="151"/>
      <c r="AK33" s="146"/>
      <c r="AL33" s="151"/>
      <c r="AM33" s="147"/>
      <c r="AN33" s="151"/>
      <c r="AO33" s="146"/>
      <c r="AP33" s="151"/>
      <c r="AQ33" s="147"/>
      <c r="AR33" s="144"/>
      <c r="AS33" s="146"/>
      <c r="AT33" s="146"/>
      <c r="AU33" s="147"/>
      <c r="AV33" s="145"/>
      <c r="AW33" s="146"/>
      <c r="AX33" s="146"/>
      <c r="AY33" s="146"/>
      <c r="AZ33" s="147"/>
      <c r="BA33" s="145"/>
      <c r="BB33" s="146"/>
      <c r="BC33" s="146"/>
      <c r="BD33" s="146"/>
      <c r="BE33" s="146"/>
      <c r="BF33" s="147"/>
      <c r="BG33" s="44"/>
      <c r="BH33" s="45"/>
      <c r="BI33" s="45"/>
      <c r="BJ33" s="45"/>
      <c r="BK33" s="45"/>
      <c r="BL33" s="46"/>
      <c r="BN33" s="50"/>
      <c r="BO33" s="78"/>
      <c r="BP33" s="79"/>
      <c r="BQ33" s="79"/>
      <c r="BR33" s="79"/>
      <c r="BS33" s="79"/>
      <c r="BT33" s="79"/>
      <c r="BU33" s="79"/>
      <c r="BV33" s="79"/>
      <c r="BX33" s="50"/>
      <c r="CL33" s="148"/>
    </row>
    <row r="34" spans="1:90" s="134" customFormat="1" x14ac:dyDescent="0.2">
      <c r="A34" s="147">
        <v>5</v>
      </c>
      <c r="B34" s="140" t="s">
        <v>57</v>
      </c>
      <c r="C34" s="141"/>
      <c r="D34" s="142"/>
      <c r="E34" s="153"/>
      <c r="F34" s="143">
        <v>2</v>
      </c>
      <c r="G34" s="154">
        <v>18</v>
      </c>
      <c r="H34" s="144">
        <v>9</v>
      </c>
      <c r="I34" s="88"/>
      <c r="J34" s="145">
        <v>9</v>
      </c>
      <c r="K34" s="146"/>
      <c r="L34" s="147">
        <v>4</v>
      </c>
      <c r="M34" s="144"/>
      <c r="N34" s="145"/>
      <c r="O34" s="146"/>
      <c r="P34" s="145"/>
      <c r="Q34" s="147"/>
      <c r="R34" s="144"/>
      <c r="S34" s="146"/>
      <c r="T34" s="145"/>
      <c r="U34" s="147"/>
      <c r="V34" s="145"/>
      <c r="W34" s="145"/>
      <c r="X34" s="146"/>
      <c r="Y34" s="145"/>
      <c r="Z34" s="147"/>
      <c r="AA34" s="145"/>
      <c r="AB34" s="145"/>
      <c r="AC34" s="146"/>
      <c r="AD34" s="145"/>
      <c r="AE34" s="147"/>
      <c r="AF34" s="144">
        <v>9</v>
      </c>
      <c r="AG34" s="146"/>
      <c r="AH34" s="151">
        <v>9</v>
      </c>
      <c r="AI34" s="147"/>
      <c r="AJ34" s="151"/>
      <c r="AK34" s="146"/>
      <c r="AL34" s="151"/>
      <c r="AM34" s="147"/>
      <c r="AN34" s="151"/>
      <c r="AO34" s="146"/>
      <c r="AP34" s="151"/>
      <c r="AQ34" s="147"/>
      <c r="AR34" s="144"/>
      <c r="AS34" s="156"/>
      <c r="AT34" s="156"/>
      <c r="AU34" s="147"/>
      <c r="AV34" s="145"/>
      <c r="AW34" s="146"/>
      <c r="AX34" s="146"/>
      <c r="AY34" s="146"/>
      <c r="AZ34" s="147"/>
      <c r="BA34" s="145"/>
      <c r="BB34" s="146"/>
      <c r="BC34" s="146"/>
      <c r="BD34" s="146"/>
      <c r="BE34" s="146"/>
      <c r="BF34" s="147"/>
      <c r="BG34" s="44"/>
      <c r="BH34" s="45"/>
      <c r="BI34" s="45"/>
      <c r="BJ34" s="45"/>
      <c r="BK34" s="45"/>
      <c r="BL34" s="46"/>
      <c r="BN34" s="50"/>
      <c r="BO34" s="78"/>
      <c r="BP34" s="79"/>
      <c r="BQ34" s="79"/>
      <c r="BR34" s="79"/>
      <c r="BS34" s="79"/>
      <c r="BT34" s="79"/>
      <c r="BU34" s="79"/>
      <c r="BV34" s="79"/>
      <c r="BX34" s="50"/>
      <c r="CL34" s="148"/>
    </row>
    <row r="35" spans="1:90" s="134" customFormat="1" x14ac:dyDescent="0.2">
      <c r="A35" s="147">
        <v>6</v>
      </c>
      <c r="B35" s="140" t="s">
        <v>58</v>
      </c>
      <c r="C35" s="141"/>
      <c r="D35" s="142"/>
      <c r="E35" s="153"/>
      <c r="F35" s="143">
        <v>1</v>
      </c>
      <c r="G35" s="154">
        <v>18</v>
      </c>
      <c r="H35" s="144"/>
      <c r="I35" s="88"/>
      <c r="J35" s="145">
        <v>18</v>
      </c>
      <c r="K35" s="146"/>
      <c r="L35" s="147">
        <v>4</v>
      </c>
      <c r="M35" s="144"/>
      <c r="N35" s="145"/>
      <c r="O35" s="146"/>
      <c r="P35" s="145"/>
      <c r="Q35" s="147"/>
      <c r="R35" s="144"/>
      <c r="S35" s="146"/>
      <c r="T35" s="145"/>
      <c r="U35" s="147"/>
      <c r="V35" s="145"/>
      <c r="W35" s="145"/>
      <c r="X35" s="146"/>
      <c r="Y35" s="145"/>
      <c r="Z35" s="147"/>
      <c r="AA35" s="145"/>
      <c r="AB35" s="145"/>
      <c r="AC35" s="146"/>
      <c r="AD35" s="145"/>
      <c r="AE35" s="147"/>
      <c r="AF35" s="144"/>
      <c r="AG35" s="146"/>
      <c r="AH35" s="151">
        <v>18</v>
      </c>
      <c r="AI35" s="147"/>
      <c r="AJ35" s="151"/>
      <c r="AK35" s="146"/>
      <c r="AL35" s="151"/>
      <c r="AM35" s="147"/>
      <c r="AN35" s="151"/>
      <c r="AO35" s="146"/>
      <c r="AP35" s="151"/>
      <c r="AQ35" s="147"/>
      <c r="AR35" s="144"/>
      <c r="AS35" s="156"/>
      <c r="AT35" s="156"/>
      <c r="AU35" s="147"/>
      <c r="AV35" s="145"/>
      <c r="AW35" s="146"/>
      <c r="AX35" s="146"/>
      <c r="AY35" s="146"/>
      <c r="AZ35" s="147"/>
      <c r="BA35" s="145"/>
      <c r="BB35" s="146"/>
      <c r="BC35" s="146"/>
      <c r="BD35" s="146"/>
      <c r="BE35" s="146"/>
      <c r="BF35" s="147"/>
      <c r="BG35" s="44"/>
      <c r="BH35" s="45"/>
      <c r="BI35" s="45"/>
      <c r="BJ35" s="45"/>
      <c r="BK35" s="45"/>
      <c r="BL35" s="46"/>
      <c r="BN35" s="50"/>
      <c r="BO35" s="78"/>
      <c r="BP35" s="79"/>
      <c r="BQ35" s="79"/>
      <c r="BR35" s="79"/>
      <c r="BS35" s="79"/>
      <c r="BT35" s="79"/>
      <c r="BU35" s="79"/>
      <c r="BV35" s="79"/>
      <c r="BX35" s="50"/>
      <c r="CL35" s="148"/>
    </row>
    <row r="36" spans="1:90" s="134" customFormat="1" x14ac:dyDescent="0.2">
      <c r="A36" s="147">
        <v>7</v>
      </c>
      <c r="B36" s="140" t="s">
        <v>59</v>
      </c>
      <c r="C36" s="141"/>
      <c r="D36" s="142"/>
      <c r="E36" s="153"/>
      <c r="F36" s="143">
        <v>1</v>
      </c>
      <c r="G36" s="154">
        <v>18</v>
      </c>
      <c r="H36" s="144"/>
      <c r="I36" s="88"/>
      <c r="J36" s="145">
        <v>18</v>
      </c>
      <c r="K36" s="146"/>
      <c r="L36" s="147">
        <v>3</v>
      </c>
      <c r="M36" s="144"/>
      <c r="N36" s="145"/>
      <c r="O36" s="146"/>
      <c r="P36" s="145"/>
      <c r="Q36" s="147"/>
      <c r="R36" s="144"/>
      <c r="S36" s="146"/>
      <c r="T36" s="145"/>
      <c r="U36" s="147"/>
      <c r="V36" s="145"/>
      <c r="W36" s="145"/>
      <c r="X36" s="146"/>
      <c r="Y36" s="145"/>
      <c r="Z36" s="147"/>
      <c r="AA36" s="145"/>
      <c r="AB36" s="145"/>
      <c r="AC36" s="146"/>
      <c r="AD36" s="145"/>
      <c r="AE36" s="147"/>
      <c r="AF36" s="144"/>
      <c r="AG36" s="146"/>
      <c r="AH36" s="151"/>
      <c r="AI36" s="147"/>
      <c r="AJ36" s="151"/>
      <c r="AK36" s="146"/>
      <c r="AL36" s="151"/>
      <c r="AM36" s="147"/>
      <c r="AN36" s="151"/>
      <c r="AO36" s="146"/>
      <c r="AP36" s="151"/>
      <c r="AQ36" s="147"/>
      <c r="AR36" s="144"/>
      <c r="AS36" s="156"/>
      <c r="AT36" s="156">
        <v>18</v>
      </c>
      <c r="AU36" s="147"/>
      <c r="AV36" s="145"/>
      <c r="AW36" s="146"/>
      <c r="AX36" s="146"/>
      <c r="AY36" s="146"/>
      <c r="AZ36" s="147"/>
      <c r="BA36" s="145"/>
      <c r="BB36" s="146"/>
      <c r="BC36" s="146"/>
      <c r="BD36" s="146"/>
      <c r="BE36" s="146"/>
      <c r="BF36" s="147"/>
      <c r="BG36" s="44"/>
      <c r="BH36" s="45"/>
      <c r="BI36" s="45"/>
      <c r="BJ36" s="45"/>
      <c r="BK36" s="45"/>
      <c r="BL36" s="46"/>
      <c r="BN36" s="50"/>
      <c r="BO36" s="78"/>
      <c r="BP36" s="79"/>
      <c r="BQ36" s="79"/>
      <c r="BR36" s="79"/>
      <c r="BS36" s="79"/>
      <c r="BT36" s="79"/>
      <c r="BU36" s="79"/>
      <c r="BV36" s="79"/>
      <c r="BX36" s="50"/>
      <c r="CL36" s="148"/>
    </row>
    <row r="37" spans="1:90" s="134" customFormat="1" x14ac:dyDescent="0.2">
      <c r="A37" s="147">
        <v>8</v>
      </c>
      <c r="B37" s="140" t="s">
        <v>60</v>
      </c>
      <c r="C37" s="141"/>
      <c r="D37" s="142"/>
      <c r="E37" s="153"/>
      <c r="F37" s="143">
        <v>1</v>
      </c>
      <c r="G37" s="154">
        <v>18</v>
      </c>
      <c r="H37" s="144"/>
      <c r="I37" s="88"/>
      <c r="J37" s="145">
        <v>18</v>
      </c>
      <c r="K37" s="146"/>
      <c r="L37" s="147">
        <v>3</v>
      </c>
      <c r="M37" s="144"/>
      <c r="N37" s="145"/>
      <c r="O37" s="146"/>
      <c r="P37" s="145"/>
      <c r="Q37" s="147"/>
      <c r="R37" s="144"/>
      <c r="S37" s="146"/>
      <c r="T37" s="145"/>
      <c r="U37" s="147"/>
      <c r="V37" s="145"/>
      <c r="W37" s="145"/>
      <c r="X37" s="146"/>
      <c r="Y37" s="145"/>
      <c r="Z37" s="147"/>
      <c r="AA37" s="145"/>
      <c r="AB37" s="145"/>
      <c r="AC37" s="146"/>
      <c r="AD37" s="145"/>
      <c r="AE37" s="147"/>
      <c r="AF37" s="144"/>
      <c r="AG37" s="146"/>
      <c r="AH37" s="151"/>
      <c r="AI37" s="147"/>
      <c r="AJ37" s="151"/>
      <c r="AK37" s="146"/>
      <c r="AL37" s="151"/>
      <c r="AM37" s="147"/>
      <c r="AN37" s="151"/>
      <c r="AO37" s="146"/>
      <c r="AP37" s="151"/>
      <c r="AQ37" s="147"/>
      <c r="AR37" s="144"/>
      <c r="AS37" s="156"/>
      <c r="AT37" s="156"/>
      <c r="AU37" s="147"/>
      <c r="AV37" s="147">
        <v>30</v>
      </c>
      <c r="AW37" s="146"/>
      <c r="AX37" s="146"/>
      <c r="AY37" s="146">
        <v>18</v>
      </c>
      <c r="AZ37" s="147"/>
      <c r="BA37" s="145"/>
      <c r="BB37" s="146"/>
      <c r="BC37" s="146"/>
      <c r="BD37" s="146"/>
      <c r="BE37" s="146"/>
      <c r="BF37" s="147"/>
      <c r="BG37" s="44"/>
      <c r="BH37" s="45"/>
      <c r="BI37" s="45"/>
      <c r="BJ37" s="45"/>
      <c r="BK37" s="45"/>
      <c r="BL37" s="46"/>
      <c r="BN37" s="50"/>
      <c r="BO37" s="78"/>
      <c r="BP37" s="79"/>
      <c r="BQ37" s="79"/>
      <c r="BR37" s="79"/>
      <c r="BS37" s="79"/>
      <c r="BT37" s="79"/>
      <c r="BU37" s="79"/>
      <c r="BV37" s="79"/>
      <c r="BX37" s="50"/>
      <c r="CL37" s="148"/>
    </row>
    <row r="38" spans="1:90" s="134" customFormat="1" x14ac:dyDescent="0.2">
      <c r="A38" s="147">
        <v>9</v>
      </c>
      <c r="B38" s="140" t="s">
        <v>61</v>
      </c>
      <c r="C38" s="141"/>
      <c r="D38" s="142"/>
      <c r="E38" s="153"/>
      <c r="F38" s="143">
        <v>2</v>
      </c>
      <c r="G38" s="154">
        <v>18</v>
      </c>
      <c r="H38" s="144">
        <v>9</v>
      </c>
      <c r="I38" s="88"/>
      <c r="J38" s="145">
        <v>9</v>
      </c>
      <c r="K38" s="146"/>
      <c r="L38" s="147">
        <v>4</v>
      </c>
      <c r="M38" s="144"/>
      <c r="N38" s="145"/>
      <c r="O38" s="146"/>
      <c r="P38" s="145"/>
      <c r="Q38" s="147"/>
      <c r="R38" s="144"/>
      <c r="S38" s="146"/>
      <c r="T38" s="145"/>
      <c r="U38" s="147"/>
      <c r="V38" s="145"/>
      <c r="W38" s="145"/>
      <c r="X38" s="146"/>
      <c r="Y38" s="145"/>
      <c r="Z38" s="147"/>
      <c r="AA38" s="145"/>
      <c r="AB38" s="145"/>
      <c r="AC38" s="146"/>
      <c r="AD38" s="145"/>
      <c r="AE38" s="147"/>
      <c r="AF38" s="144">
        <v>9</v>
      </c>
      <c r="AG38" s="146"/>
      <c r="AH38" s="151">
        <v>9</v>
      </c>
      <c r="AI38" s="147"/>
      <c r="AJ38" s="151"/>
      <c r="AK38" s="146"/>
      <c r="AL38" s="151"/>
      <c r="AM38" s="147"/>
      <c r="AN38" s="151"/>
      <c r="AO38" s="146"/>
      <c r="AP38" s="151"/>
      <c r="AQ38" s="147"/>
      <c r="AR38" s="144"/>
      <c r="AS38" s="156"/>
      <c r="AT38" s="156"/>
      <c r="AU38" s="147"/>
      <c r="AV38" s="145"/>
      <c r="AW38" s="146"/>
      <c r="AX38" s="146"/>
      <c r="AY38" s="146"/>
      <c r="AZ38" s="147"/>
      <c r="BA38" s="145"/>
      <c r="BB38" s="146"/>
      <c r="BC38" s="146"/>
      <c r="BD38" s="146"/>
      <c r="BE38" s="146"/>
      <c r="BF38" s="147"/>
      <c r="BG38" s="44"/>
      <c r="BH38" s="45"/>
      <c r="BI38" s="45"/>
      <c r="BJ38" s="45"/>
      <c r="BK38" s="45"/>
      <c r="BL38" s="46"/>
      <c r="BN38" s="50"/>
      <c r="BO38" s="78"/>
      <c r="BP38" s="79"/>
      <c r="BQ38" s="79"/>
      <c r="BR38" s="79"/>
      <c r="BS38" s="79"/>
      <c r="BT38" s="79"/>
      <c r="BU38" s="79"/>
      <c r="BV38" s="79"/>
      <c r="BX38" s="50"/>
      <c r="CL38" s="148"/>
    </row>
    <row r="39" spans="1:90" s="134" customFormat="1" ht="12.6" customHeight="1" x14ac:dyDescent="0.2">
      <c r="A39" s="147">
        <v>10</v>
      </c>
      <c r="B39" s="140" t="s">
        <v>62</v>
      </c>
      <c r="C39" s="141"/>
      <c r="D39" s="142"/>
      <c r="E39" s="154"/>
      <c r="F39" s="154">
        <v>2</v>
      </c>
      <c r="G39" s="154">
        <v>36</v>
      </c>
      <c r="H39" s="88">
        <v>18</v>
      </c>
      <c r="I39" s="88"/>
      <c r="J39" s="146">
        <v>18</v>
      </c>
      <c r="K39" s="88"/>
      <c r="L39" s="147">
        <v>6</v>
      </c>
      <c r="M39" s="144"/>
      <c r="N39" s="145"/>
      <c r="O39" s="146"/>
      <c r="P39" s="145"/>
      <c r="Q39" s="147"/>
      <c r="R39" s="144"/>
      <c r="S39" s="146"/>
      <c r="T39" s="145"/>
      <c r="U39" s="147"/>
      <c r="V39" s="145"/>
      <c r="W39" s="145"/>
      <c r="X39" s="146"/>
      <c r="Y39" s="145"/>
      <c r="Z39" s="147"/>
      <c r="AA39" s="145"/>
      <c r="AB39" s="145"/>
      <c r="AC39" s="146"/>
      <c r="AD39" s="145"/>
      <c r="AE39" s="147"/>
      <c r="AF39" s="144">
        <v>18</v>
      </c>
      <c r="AG39" s="146"/>
      <c r="AH39" s="151">
        <v>18</v>
      </c>
      <c r="AI39" s="147"/>
      <c r="AJ39" s="151"/>
      <c r="AK39" s="146"/>
      <c r="AL39" s="151"/>
      <c r="AM39" s="147"/>
      <c r="AN39" s="151"/>
      <c r="AO39" s="146"/>
      <c r="AP39" s="151"/>
      <c r="AQ39" s="147"/>
      <c r="AR39" s="144"/>
      <c r="AS39" s="156"/>
      <c r="AT39" s="156"/>
      <c r="AU39" s="147"/>
      <c r="AV39" s="145"/>
      <c r="AW39" s="144"/>
      <c r="AX39" s="146"/>
      <c r="AY39" s="146"/>
      <c r="AZ39" s="147"/>
      <c r="BA39" s="145"/>
      <c r="BB39" s="144"/>
      <c r="BC39" s="146"/>
      <c r="BD39" s="146"/>
      <c r="BE39" s="146"/>
      <c r="BF39" s="147"/>
      <c r="BG39" s="44"/>
      <c r="BH39" s="45"/>
      <c r="BI39" s="45"/>
      <c r="BJ39" s="45"/>
      <c r="BK39" s="45"/>
      <c r="BL39" s="46"/>
      <c r="BN39" s="50"/>
      <c r="BO39" s="78"/>
      <c r="BP39" s="79"/>
      <c r="BQ39" s="79"/>
      <c r="BR39" s="79"/>
      <c r="BS39" s="79"/>
      <c r="BT39" s="79"/>
      <c r="BU39" s="79"/>
      <c r="BV39" s="79"/>
      <c r="BX39" s="50"/>
      <c r="CL39" s="148"/>
    </row>
    <row r="40" spans="1:90" x14ac:dyDescent="0.2">
      <c r="A40" s="113">
        <v>11</v>
      </c>
      <c r="B40" s="84" t="s">
        <v>63</v>
      </c>
      <c r="C40" s="85"/>
      <c r="D40" s="86"/>
      <c r="E40" s="87">
        <v>1</v>
      </c>
      <c r="F40" s="87">
        <v>1</v>
      </c>
      <c r="G40" s="83">
        <v>36</v>
      </c>
      <c r="H40" s="89">
        <v>18</v>
      </c>
      <c r="I40" s="89"/>
      <c r="J40" s="89">
        <v>18</v>
      </c>
      <c r="K40" s="89"/>
      <c r="L40" s="89">
        <v>6</v>
      </c>
      <c r="M40" s="94"/>
      <c r="N40" s="91"/>
      <c r="O40" s="91"/>
      <c r="P40" s="92"/>
      <c r="Q40" s="93"/>
      <c r="R40" s="94"/>
      <c r="S40" s="91"/>
      <c r="T40" s="91"/>
      <c r="U40" s="93"/>
      <c r="V40" s="95"/>
      <c r="W40" s="94"/>
      <c r="X40" s="91"/>
      <c r="Y40" s="91"/>
      <c r="Z40" s="93"/>
      <c r="AA40" s="96"/>
      <c r="AB40" s="111"/>
      <c r="AC40" s="91"/>
      <c r="AD40" s="91"/>
      <c r="AE40" s="93"/>
      <c r="AF40" s="157">
        <v>18</v>
      </c>
      <c r="AG40" s="91"/>
      <c r="AH40" s="158">
        <v>18</v>
      </c>
      <c r="AI40" s="92"/>
      <c r="AJ40" s="94"/>
      <c r="AK40" s="91"/>
      <c r="AL40" s="91"/>
      <c r="AM40" s="93"/>
      <c r="AN40" s="97"/>
      <c r="AO40" s="91"/>
      <c r="AP40" s="91"/>
      <c r="AQ40" s="92"/>
      <c r="AR40" s="94"/>
      <c r="AS40" s="91"/>
      <c r="AT40" s="91"/>
      <c r="AU40" s="93"/>
      <c r="AV40" s="96"/>
      <c r="AW40" s="94"/>
      <c r="AX40" s="91"/>
      <c r="AY40" s="91"/>
      <c r="AZ40" s="93"/>
      <c r="BA40" s="95"/>
      <c r="BB40" s="94"/>
      <c r="BC40" s="91"/>
      <c r="BD40" s="91"/>
      <c r="BE40" s="91"/>
      <c r="BF40" s="93"/>
      <c r="BG40" s="20"/>
      <c r="BH40" s="21"/>
      <c r="BI40" s="21"/>
      <c r="BJ40" s="21"/>
      <c r="BK40" s="21"/>
      <c r="BL40" s="22"/>
      <c r="BM40" s="98"/>
      <c r="BN40" s="25"/>
      <c r="BP40" s="102"/>
      <c r="BQ40" s="102"/>
      <c r="BR40" s="102"/>
      <c r="BS40" s="102"/>
      <c r="BT40" s="102"/>
      <c r="BU40" s="102"/>
      <c r="BV40" s="102"/>
      <c r="BX40" s="25"/>
      <c r="CE40" s="98"/>
      <c r="CF40" s="102"/>
      <c r="CG40" s="102"/>
      <c r="CH40" s="102"/>
      <c r="CI40" s="102"/>
      <c r="CJ40" s="102"/>
      <c r="CK40" s="102"/>
      <c r="CL40" s="102"/>
    </row>
    <row r="41" spans="1:90" x14ac:dyDescent="0.2">
      <c r="A41" s="83">
        <v>12</v>
      </c>
      <c r="B41" s="84" t="s">
        <v>122</v>
      </c>
      <c r="C41" s="85"/>
      <c r="D41" s="86"/>
      <c r="E41" s="87">
        <v>1</v>
      </c>
      <c r="F41" s="87"/>
      <c r="G41" s="83">
        <v>18</v>
      </c>
      <c r="H41" s="89">
        <v>18</v>
      </c>
      <c r="I41" s="89"/>
      <c r="J41" s="89"/>
      <c r="K41" s="89"/>
      <c r="L41" s="89">
        <v>3</v>
      </c>
      <c r="M41" s="94"/>
      <c r="N41" s="91"/>
      <c r="O41" s="91"/>
      <c r="P41" s="92"/>
      <c r="Q41" s="93"/>
      <c r="R41" s="94"/>
      <c r="S41" s="91"/>
      <c r="T41" s="91"/>
      <c r="U41" s="93"/>
      <c r="V41" s="95"/>
      <c r="W41" s="94"/>
      <c r="X41" s="91"/>
      <c r="Y41" s="91"/>
      <c r="Z41" s="93"/>
      <c r="AA41" s="96"/>
      <c r="AB41" s="90">
        <v>18</v>
      </c>
      <c r="AC41" s="91"/>
      <c r="AD41" s="91"/>
      <c r="AE41" s="93"/>
      <c r="AF41" s="112"/>
      <c r="AG41" s="91"/>
      <c r="AH41" s="91"/>
      <c r="AI41" s="92"/>
      <c r="AJ41" s="94"/>
      <c r="AK41" s="91"/>
      <c r="AL41" s="91"/>
      <c r="AM41" s="93"/>
      <c r="AN41" s="97"/>
      <c r="AO41" s="91"/>
      <c r="AP41" s="91"/>
      <c r="AQ41" s="92"/>
      <c r="AR41" s="94"/>
      <c r="AS41" s="91"/>
      <c r="AT41" s="91"/>
      <c r="AU41" s="93"/>
      <c r="AV41" s="96"/>
      <c r="AW41" s="94"/>
      <c r="AX41" s="91"/>
      <c r="AY41" s="91"/>
      <c r="AZ41" s="93"/>
      <c r="BA41" s="95"/>
      <c r="BB41" s="94"/>
      <c r="BC41" s="91"/>
      <c r="BD41" s="91"/>
      <c r="BE41" s="91"/>
      <c r="BF41" s="93"/>
      <c r="BG41" s="20"/>
      <c r="BH41" s="21"/>
      <c r="BI41" s="21"/>
      <c r="BJ41" s="21"/>
      <c r="BK41" s="21"/>
      <c r="BL41" s="22"/>
      <c r="BM41" s="98"/>
      <c r="BN41" s="25"/>
      <c r="BP41" s="102"/>
      <c r="BQ41" s="102"/>
      <c r="BR41" s="102"/>
      <c r="BS41" s="102"/>
      <c r="BT41" s="102"/>
      <c r="BU41" s="102"/>
      <c r="BV41" s="102"/>
      <c r="BX41" s="25"/>
      <c r="CE41" s="98"/>
      <c r="CF41" s="102"/>
      <c r="CG41" s="102"/>
      <c r="CH41" s="102"/>
      <c r="CI41" s="102"/>
      <c r="CJ41" s="102"/>
      <c r="CK41" s="102"/>
      <c r="CL41" s="102"/>
    </row>
    <row r="42" spans="1:90" x14ac:dyDescent="0.2">
      <c r="A42" s="83">
        <v>13</v>
      </c>
      <c r="B42" s="84" t="s">
        <v>64</v>
      </c>
      <c r="C42" s="85"/>
      <c r="D42" s="86"/>
      <c r="E42"/>
      <c r="F42" s="87">
        <v>1</v>
      </c>
      <c r="G42" s="83">
        <v>18</v>
      </c>
      <c r="H42" s="89">
        <v>9</v>
      </c>
      <c r="I42" s="89"/>
      <c r="J42" s="89">
        <v>9</v>
      </c>
      <c r="K42" s="89"/>
      <c r="L42" s="89">
        <v>3</v>
      </c>
      <c r="M42" s="94"/>
      <c r="N42" s="91"/>
      <c r="O42" s="91"/>
      <c r="P42" s="92"/>
      <c r="Q42" s="93"/>
      <c r="R42" s="94"/>
      <c r="S42" s="91"/>
      <c r="T42" s="91"/>
      <c r="U42" s="93"/>
      <c r="V42" s="95"/>
      <c r="W42" s="94"/>
      <c r="X42" s="91"/>
      <c r="Y42" s="91"/>
      <c r="Z42" s="93"/>
      <c r="AA42" s="96"/>
      <c r="AB42" s="94"/>
      <c r="AC42" s="91"/>
      <c r="AD42" s="91"/>
      <c r="AE42" s="93"/>
      <c r="AF42" s="97"/>
      <c r="AG42" s="91"/>
      <c r="AH42" s="91"/>
      <c r="AI42" s="92"/>
      <c r="AJ42" s="94">
        <v>9</v>
      </c>
      <c r="AK42" s="91"/>
      <c r="AL42" s="91">
        <v>9</v>
      </c>
      <c r="AM42" s="93"/>
      <c r="AN42" s="97"/>
      <c r="AO42" s="91"/>
      <c r="AP42" s="91"/>
      <c r="AQ42" s="92"/>
      <c r="AR42" s="94"/>
      <c r="AS42" s="91"/>
      <c r="AT42" s="91"/>
      <c r="AU42" s="93"/>
      <c r="AV42" s="95"/>
      <c r="AW42" s="94"/>
      <c r="AX42" s="91"/>
      <c r="AY42" s="91"/>
      <c r="AZ42" s="93"/>
      <c r="BA42" s="95"/>
      <c r="BB42" s="94"/>
      <c r="BC42" s="91"/>
      <c r="BD42" s="91"/>
      <c r="BE42" s="91"/>
      <c r="BF42" s="93"/>
      <c r="BG42" s="20"/>
      <c r="BH42" s="21"/>
      <c r="BI42" s="21"/>
      <c r="BJ42" s="21"/>
      <c r="BK42" s="21"/>
      <c r="BL42" s="22">
        <f>IF(OR(D42="o",D42="p",D42="k",D42="w",D42="s",D42=$BL$4,ISBLANK(D42)),1,0)</f>
        <v>1</v>
      </c>
      <c r="BM42" s="98" t="str">
        <f>TRIM(CONCATENATE(IF(AND(LEN(BP42)&gt;0,BP42&gt;0),TEXT(BP$5,"#0"),""),IF(AND(LEN(BQ42)&gt;0,BQ42&gt;0),CONCATENATE(" ",TEXT(BQ$5,"#0")),""),IF(AND(LEN(BR42)&gt;0,BR42&gt;0),CONCATENATE(" ",TEXT(BR$5,"#0")),""),IF(AND(LEN(BS42)&gt;0,BS42&gt;0),CONCATENATE(" ",TEXT(BS$5,"#0")),""),IF(AND(LEN(BT42)&gt;0,BT42&gt;0),CONCATENATE(" ",TEXT(BT$5,"#0")),""),IF(AND(LEN(BU42)&gt;0,BU42&gt;0),CONCATENATE(" ",TEXT(BU$5,"#0")),""),IF(AND(LEN(BV42)&gt;0,BV42&gt;0),CONCATENATE(" ",TEXT(BV$5,"#0")),"")))</f>
        <v/>
      </c>
      <c r="BN42" s="25"/>
      <c r="BP42" s="102"/>
      <c r="BQ42" s="102"/>
      <c r="BR42" s="102"/>
      <c r="BS42" s="102"/>
      <c r="BT42" s="102"/>
      <c r="BU42" s="102"/>
      <c r="BV42" s="102"/>
      <c r="BX42" s="25"/>
      <c r="CE42" s="98"/>
      <c r="CF42" s="102"/>
      <c r="CG42" s="102"/>
      <c r="CH42" s="102"/>
      <c r="CI42" s="102"/>
      <c r="CJ42" s="102"/>
      <c r="CK42" s="102"/>
      <c r="CL42" s="102"/>
    </row>
    <row r="43" spans="1:90" s="136" customFormat="1" ht="30.75" customHeight="1" x14ac:dyDescent="0.2">
      <c r="A43" s="159"/>
      <c r="B43" s="306" t="s">
        <v>142</v>
      </c>
      <c r="C43" s="160"/>
      <c r="D43" s="161"/>
      <c r="E43" s="162">
        <f>SUM(E46:E62)</f>
        <v>5</v>
      </c>
      <c r="F43" s="163">
        <v>17</v>
      </c>
      <c r="G43" s="163">
        <v>297</v>
      </c>
      <c r="H43" s="162">
        <f>SUM(H46:H62)</f>
        <v>63</v>
      </c>
      <c r="I43" s="127">
        <f>SUM(I46:I62)</f>
        <v>0</v>
      </c>
      <c r="J43" s="162">
        <v>234</v>
      </c>
      <c r="K43" s="127">
        <f>SUM(K46:K62)</f>
        <v>0</v>
      </c>
      <c r="L43" s="162">
        <v>54</v>
      </c>
      <c r="M43" s="164">
        <f t="shared" ref="M43:AA43" si="2">SUM(M46:M62)</f>
        <v>18</v>
      </c>
      <c r="N43" s="152">
        <f t="shared" si="2"/>
        <v>0</v>
      </c>
      <c r="O43" s="130">
        <f t="shared" si="2"/>
        <v>18</v>
      </c>
      <c r="P43" s="152">
        <f t="shared" si="2"/>
        <v>0</v>
      </c>
      <c r="Q43" s="132">
        <f t="shared" si="2"/>
        <v>0</v>
      </c>
      <c r="R43" s="152">
        <f t="shared" si="2"/>
        <v>9</v>
      </c>
      <c r="S43" s="130">
        <f t="shared" si="2"/>
        <v>0</v>
      </c>
      <c r="T43" s="152">
        <f t="shared" si="2"/>
        <v>9</v>
      </c>
      <c r="U43" s="132">
        <f t="shared" si="2"/>
        <v>0</v>
      </c>
      <c r="V43" s="152">
        <f t="shared" si="2"/>
        <v>0</v>
      </c>
      <c r="W43" s="152">
        <f t="shared" si="2"/>
        <v>0</v>
      </c>
      <c r="X43" s="130">
        <f t="shared" si="2"/>
        <v>0</v>
      </c>
      <c r="Y43" s="152">
        <f t="shared" si="2"/>
        <v>54</v>
      </c>
      <c r="Z43" s="132">
        <f t="shared" si="2"/>
        <v>0</v>
      </c>
      <c r="AA43" s="152">
        <f t="shared" si="2"/>
        <v>0</v>
      </c>
      <c r="AB43" s="164"/>
      <c r="AC43" s="152"/>
      <c r="AD43" s="130">
        <v>27</v>
      </c>
      <c r="AE43" s="132"/>
      <c r="AF43" s="152"/>
      <c r="AG43" s="130"/>
      <c r="AH43" s="152">
        <v>36</v>
      </c>
      <c r="AI43" s="132"/>
      <c r="AJ43" s="152"/>
      <c r="AK43" s="130"/>
      <c r="AL43" s="152">
        <v>18</v>
      </c>
      <c r="AM43" s="132"/>
      <c r="AN43" s="152"/>
      <c r="AO43" s="130"/>
      <c r="AP43" s="152">
        <v>18</v>
      </c>
      <c r="AQ43" s="132"/>
      <c r="AR43" s="152">
        <f t="shared" ref="AR43:AX43" si="3">SUM(AR46:AR62)</f>
        <v>45</v>
      </c>
      <c r="AS43" s="130">
        <f t="shared" si="3"/>
        <v>0</v>
      </c>
      <c r="AT43" s="152">
        <f t="shared" si="3"/>
        <v>36</v>
      </c>
      <c r="AU43" s="132">
        <f t="shared" si="3"/>
        <v>0</v>
      </c>
      <c r="AV43" s="152">
        <f t="shared" si="3"/>
        <v>0</v>
      </c>
      <c r="AW43" s="152">
        <f t="shared" si="3"/>
        <v>0</v>
      </c>
      <c r="AX43" s="130">
        <f t="shared" si="3"/>
        <v>0</v>
      </c>
      <c r="AY43" s="152">
        <v>9</v>
      </c>
      <c r="AZ43" s="132">
        <f t="shared" ref="AZ43:BF43" si="4">SUM(AZ46:AZ62)</f>
        <v>0</v>
      </c>
      <c r="BA43" s="152">
        <f t="shared" si="4"/>
        <v>0</v>
      </c>
      <c r="BB43" s="152">
        <f t="shared" si="4"/>
        <v>0</v>
      </c>
      <c r="BC43" s="130">
        <f t="shared" si="4"/>
        <v>0</v>
      </c>
      <c r="BD43" s="152">
        <f t="shared" si="4"/>
        <v>36</v>
      </c>
      <c r="BE43" s="152">
        <f t="shared" si="4"/>
        <v>0</v>
      </c>
      <c r="BF43" s="152">
        <f t="shared" si="4"/>
        <v>0</v>
      </c>
      <c r="BG43" s="133"/>
      <c r="BH43" s="45"/>
      <c r="BI43" s="45"/>
      <c r="BJ43" s="45"/>
      <c r="BK43" s="45"/>
      <c r="BL43" s="46"/>
      <c r="BM43" s="134" t="str">
        <f>TRIM(CONCATENATE(IF(AND(LEN(BP43)&gt;0,BP43&gt;0),TEXT(BP$5,"#0"),""),IF(AND(LEN(BQ43)&gt;0,BQ43&gt;0),CONCATENATE(" ",TEXT(BQ$5,"#0")),""),IF(AND(LEN(BR43)&gt;0,BR43&gt;0),CONCATENATE(" ",TEXT(BR$5,"#0")),""),IF(AND(LEN(BS43)&gt;0,BS43&gt;0),CONCATENATE(" ",TEXT(BS$5,"#0")),""),IF(AND(LEN(BT43)&gt;0,BT43&gt;0),CONCATENATE(" ",TEXT(BT$5,"#0")),""),IF(AND(LEN(BU43)&gt;0,BU43&gt;0),CONCATENATE(" ",TEXT(BU$5,"#0")),""),IF(AND(LEN(BV43)&gt;0,BV43&gt;0),CONCATENATE(" ",TEXT(BV$5,"#0")),"")))</f>
        <v/>
      </c>
      <c r="BN43" s="48"/>
      <c r="BO43" s="78"/>
      <c r="BP43" s="79"/>
      <c r="BQ43" s="79"/>
      <c r="BR43" s="135"/>
      <c r="BS43" s="135"/>
      <c r="BT43" s="135"/>
      <c r="BU43" s="135"/>
      <c r="BV43" s="135"/>
      <c r="BX43" s="137"/>
      <c r="CL43" s="138"/>
    </row>
    <row r="44" spans="1:90" s="134" customFormat="1" x14ac:dyDescent="0.2">
      <c r="A44" s="153">
        <v>1</v>
      </c>
      <c r="B44" s="140" t="s">
        <v>123</v>
      </c>
      <c r="C44" s="141"/>
      <c r="D44" s="142"/>
      <c r="E44" s="145"/>
      <c r="F44" s="147">
        <v>1</v>
      </c>
      <c r="G44" s="153">
        <v>9</v>
      </c>
      <c r="H44" s="139"/>
      <c r="I44" s="88"/>
      <c r="J44" s="145">
        <v>9</v>
      </c>
      <c r="K44" s="88"/>
      <c r="L44" s="145">
        <v>2</v>
      </c>
      <c r="M44" s="139"/>
      <c r="N44" s="151"/>
      <c r="O44" s="146"/>
      <c r="P44" s="151"/>
      <c r="Q44" s="147"/>
      <c r="R44" s="151"/>
      <c r="S44" s="146"/>
      <c r="T44" s="151"/>
      <c r="U44" s="147"/>
      <c r="V44" s="151"/>
      <c r="W44" s="151"/>
      <c r="X44" s="146"/>
      <c r="Y44" s="151"/>
      <c r="Z44" s="147"/>
      <c r="AA44" s="151"/>
      <c r="AB44" s="139"/>
      <c r="AC44" s="151"/>
      <c r="AD44" s="146"/>
      <c r="AE44" s="147"/>
      <c r="AF44" s="151"/>
      <c r="AG44" s="146"/>
      <c r="AH44" s="151"/>
      <c r="AI44" s="147"/>
      <c r="AJ44" s="151"/>
      <c r="AK44" s="146"/>
      <c r="AL44" s="151"/>
      <c r="AM44" s="147"/>
      <c r="AN44" s="151"/>
      <c r="AO44" s="146"/>
      <c r="AP44" s="151"/>
      <c r="AQ44" s="147"/>
      <c r="AR44" s="151"/>
      <c r="AS44" s="146"/>
      <c r="AT44" s="151"/>
      <c r="AU44" s="147"/>
      <c r="AV44" s="151"/>
      <c r="AW44" s="151"/>
      <c r="AX44" s="146"/>
      <c r="AY44" s="151">
        <v>9</v>
      </c>
      <c r="AZ44" s="147"/>
      <c r="BA44" s="151"/>
      <c r="BB44" s="151"/>
      <c r="BC44" s="146"/>
      <c r="BD44" s="146"/>
      <c r="BE44" s="146"/>
      <c r="BF44" s="147"/>
      <c r="BG44" s="44"/>
      <c r="BH44" s="45"/>
      <c r="BI44" s="45"/>
      <c r="BJ44" s="45"/>
      <c r="BK44" s="45"/>
      <c r="BL44" s="46"/>
      <c r="BN44" s="50"/>
      <c r="BO44" s="78"/>
      <c r="BP44" s="79"/>
      <c r="BQ44" s="79"/>
      <c r="BR44" s="79"/>
      <c r="BS44" s="79"/>
      <c r="BT44" s="79"/>
      <c r="BU44" s="79"/>
      <c r="BV44" s="79"/>
      <c r="BX44" s="50"/>
      <c r="CL44" s="148"/>
    </row>
    <row r="45" spans="1:90" s="134" customFormat="1" x14ac:dyDescent="0.2">
      <c r="A45" s="153">
        <v>2</v>
      </c>
      <c r="B45" s="140" t="s">
        <v>65</v>
      </c>
      <c r="C45" s="141"/>
      <c r="D45" s="142"/>
      <c r="E45" s="139"/>
      <c r="F45" s="154">
        <v>1</v>
      </c>
      <c r="G45" s="165">
        <v>9</v>
      </c>
      <c r="H45" s="166"/>
      <c r="I45" s="146"/>
      <c r="J45" s="145">
        <v>9</v>
      </c>
      <c r="K45" s="88"/>
      <c r="L45" s="145">
        <v>2</v>
      </c>
      <c r="M45" s="139"/>
      <c r="N45" s="151"/>
      <c r="O45" s="146"/>
      <c r="P45" s="151"/>
      <c r="Q45" s="147"/>
      <c r="R45" s="151"/>
      <c r="S45" s="146"/>
      <c r="T45" s="151"/>
      <c r="U45" s="147"/>
      <c r="V45" s="151"/>
      <c r="W45" s="151"/>
      <c r="X45" s="146"/>
      <c r="Y45" s="151"/>
      <c r="Z45" s="147"/>
      <c r="AA45" s="151"/>
      <c r="AB45" s="139"/>
      <c r="AC45" s="151"/>
      <c r="AD45" s="146">
        <v>9</v>
      </c>
      <c r="AE45" s="147"/>
      <c r="AF45" s="151"/>
      <c r="AG45" s="146"/>
      <c r="AH45" s="151"/>
      <c r="AI45" s="147"/>
      <c r="AJ45" s="151"/>
      <c r="AK45" s="146"/>
      <c r="AL45" s="151"/>
      <c r="AM45" s="147"/>
      <c r="AN45" s="151"/>
      <c r="AO45" s="146"/>
      <c r="AP45" s="151"/>
      <c r="AQ45" s="147"/>
      <c r="AR45" s="151"/>
      <c r="AS45" s="146"/>
      <c r="AT45" s="151"/>
      <c r="AU45" s="147"/>
      <c r="AV45" s="151"/>
      <c r="AW45" s="151"/>
      <c r="AX45" s="146"/>
      <c r="AY45" s="151"/>
      <c r="AZ45" s="147"/>
      <c r="BA45" s="151"/>
      <c r="BB45" s="151"/>
      <c r="BC45" s="146"/>
      <c r="BD45" s="146"/>
      <c r="BE45" s="146"/>
      <c r="BF45" s="147"/>
      <c r="BG45" s="44"/>
      <c r="BH45" s="45"/>
      <c r="BI45" s="45"/>
      <c r="BJ45" s="45"/>
      <c r="BK45" s="45"/>
      <c r="BL45" s="46"/>
      <c r="BN45" s="50"/>
      <c r="BO45" s="78"/>
      <c r="BP45" s="79"/>
      <c r="BQ45" s="79"/>
      <c r="BR45" s="79"/>
      <c r="BS45" s="79"/>
      <c r="BT45" s="79"/>
      <c r="BU45" s="79"/>
      <c r="BV45" s="79"/>
      <c r="BX45" s="50"/>
      <c r="CL45" s="148"/>
    </row>
    <row r="46" spans="1:90" ht="12.75" customHeight="1" x14ac:dyDescent="0.2">
      <c r="A46" s="83">
        <v>3</v>
      </c>
      <c r="B46" s="84" t="s">
        <v>66</v>
      </c>
      <c r="C46" s="85"/>
      <c r="D46" s="86"/>
      <c r="E46" s="87"/>
      <c r="F46" s="87">
        <v>1</v>
      </c>
      <c r="G46" s="83">
        <v>9</v>
      </c>
      <c r="H46" s="89"/>
      <c r="I46" s="89"/>
      <c r="J46" s="89">
        <v>9</v>
      </c>
      <c r="K46" s="89"/>
      <c r="L46" s="89">
        <v>2</v>
      </c>
      <c r="M46" s="94"/>
      <c r="N46" s="91"/>
      <c r="O46" s="91"/>
      <c r="P46" s="92"/>
      <c r="Q46" s="93"/>
      <c r="R46" s="94"/>
      <c r="S46" s="91"/>
      <c r="T46" s="91"/>
      <c r="U46" s="93"/>
      <c r="V46" s="95"/>
      <c r="W46" s="94"/>
      <c r="X46" s="91"/>
      <c r="Y46" s="91"/>
      <c r="Z46" s="93"/>
      <c r="AA46" s="96"/>
      <c r="AB46" s="94"/>
      <c r="AC46" s="91"/>
      <c r="AD46" s="91"/>
      <c r="AE46" s="93"/>
      <c r="AF46" s="97"/>
      <c r="AG46" s="91"/>
      <c r="AH46" s="91"/>
      <c r="AI46" s="92"/>
      <c r="AJ46" s="94"/>
      <c r="AK46" s="91"/>
      <c r="AL46" s="91"/>
      <c r="AM46" s="93"/>
      <c r="AN46" s="97"/>
      <c r="AO46" s="91"/>
      <c r="AP46" s="91"/>
      <c r="AQ46" s="92"/>
      <c r="AR46" s="94">
        <v>9</v>
      </c>
      <c r="AS46" s="91"/>
      <c r="AT46" s="91"/>
      <c r="AU46" s="93"/>
      <c r="AV46" s="95"/>
      <c r="AW46" s="94"/>
      <c r="AX46" s="91"/>
      <c r="AY46" s="91"/>
      <c r="AZ46" s="93"/>
      <c r="BA46" s="95"/>
      <c r="BB46" s="94"/>
      <c r="BC46" s="91"/>
      <c r="BD46" s="91"/>
      <c r="BE46" s="91"/>
      <c r="BF46" s="93"/>
      <c r="BG46" s="20"/>
      <c r="BH46" s="21"/>
      <c r="BI46" s="21"/>
      <c r="BJ46" s="21"/>
      <c r="BK46" s="21"/>
      <c r="BL46" s="22">
        <f>IF(OR(D46="o",D46="p",D46="k",D46="w",D46="s",D46=$BL$4,ISBLANK(D46)),1,0)</f>
        <v>1</v>
      </c>
      <c r="BM46" s="98" t="str">
        <f>TRIM(CONCATENATE(IF(AND(LEN(BP46)&gt;0,BP46&gt;0),TEXT(BP$5,"#0"),""),IF(AND(LEN(BQ46)&gt;0,BQ46&gt;0),CONCATENATE(" ",TEXT(BQ$5,"#0")),""),IF(AND(LEN(BR46)&gt;0,BR46&gt;0),CONCATENATE(" ",TEXT(BR$5,"#0")),""),IF(AND(LEN(BS46)&gt;0,BS46&gt;0),CONCATENATE(" ",TEXT(BS$5,"#0")),""),IF(AND(LEN(BT46)&gt;0,BT46&gt;0),CONCATENATE(" ",TEXT(BT$5,"#0")),""),IF(AND(LEN(BU46)&gt;0,BU46&gt;0),CONCATENATE(" ",TEXT(BU$5,"#0")),""),IF(AND(LEN(BV46)&gt;0,BV46&gt;0),CONCATENATE(" ",TEXT(BV$5,"#0")),"")))</f>
        <v/>
      </c>
      <c r="BN46" s="25"/>
      <c r="BP46" s="102"/>
      <c r="BQ46" s="102"/>
      <c r="BR46" s="102"/>
      <c r="BS46" s="102"/>
      <c r="BT46" s="102"/>
      <c r="BU46" s="102"/>
      <c r="BV46" s="102"/>
      <c r="BX46" s="25"/>
      <c r="CE46" s="98"/>
      <c r="CF46" s="102"/>
      <c r="CG46" s="102"/>
      <c r="CH46" s="102"/>
      <c r="CI46" s="102"/>
      <c r="CJ46" s="102"/>
      <c r="CK46" s="102"/>
      <c r="CL46" s="102"/>
    </row>
    <row r="47" spans="1:90" ht="12.75" customHeight="1" x14ac:dyDescent="0.2">
      <c r="A47" s="83">
        <v>4</v>
      </c>
      <c r="B47" s="84" t="s">
        <v>67</v>
      </c>
      <c r="C47" s="85"/>
      <c r="D47" s="86"/>
      <c r="E47" s="87"/>
      <c r="F47" s="87">
        <v>1</v>
      </c>
      <c r="G47" s="83">
        <v>18</v>
      </c>
      <c r="H47" s="89"/>
      <c r="I47" s="89"/>
      <c r="J47" s="89">
        <v>18</v>
      </c>
      <c r="K47" s="89"/>
      <c r="L47" s="89">
        <v>3</v>
      </c>
      <c r="M47" s="94"/>
      <c r="N47" s="91"/>
      <c r="O47" s="91"/>
      <c r="P47" s="92"/>
      <c r="Q47" s="93"/>
      <c r="R47" s="94"/>
      <c r="S47" s="91"/>
      <c r="T47" s="91"/>
      <c r="U47" s="93"/>
      <c r="V47" s="95"/>
      <c r="W47" s="94"/>
      <c r="X47" s="91"/>
      <c r="Y47" s="104">
        <v>18</v>
      </c>
      <c r="Z47" s="106"/>
      <c r="AA47" s="96"/>
      <c r="AB47" s="94"/>
      <c r="AC47" s="91"/>
      <c r="AD47" s="91"/>
      <c r="AE47" s="93"/>
      <c r="AF47" s="97"/>
      <c r="AG47" s="91"/>
      <c r="AH47" s="91"/>
      <c r="AI47" s="92"/>
      <c r="AJ47" s="94"/>
      <c r="AK47" s="91"/>
      <c r="AL47" s="91"/>
      <c r="AM47" s="93"/>
      <c r="AN47" s="97"/>
      <c r="AO47" s="91"/>
      <c r="AP47" s="91"/>
      <c r="AQ47" s="92"/>
      <c r="AR47" s="94"/>
      <c r="AS47" s="91"/>
      <c r="AT47" s="91"/>
      <c r="AU47" s="93"/>
      <c r="AV47" s="95"/>
      <c r="AW47" s="94"/>
      <c r="AX47" s="91"/>
      <c r="AY47" s="91"/>
      <c r="AZ47" s="93"/>
      <c r="BA47" s="95"/>
      <c r="BB47" s="94"/>
      <c r="BC47" s="91"/>
      <c r="BD47" s="91"/>
      <c r="BE47" s="91"/>
      <c r="BF47" s="93"/>
      <c r="BG47" s="20"/>
      <c r="BH47" s="21"/>
      <c r="BI47" s="21"/>
      <c r="BJ47" s="21"/>
      <c r="BK47" s="21"/>
      <c r="BL47" s="22"/>
      <c r="BM47" s="98"/>
      <c r="BN47" s="25"/>
      <c r="BP47" s="102"/>
      <c r="BQ47" s="102"/>
      <c r="BR47" s="102"/>
      <c r="BS47" s="102"/>
      <c r="BT47" s="102"/>
      <c r="BU47" s="102"/>
      <c r="BV47" s="102"/>
      <c r="BX47" s="25"/>
      <c r="CE47" s="98"/>
      <c r="CF47" s="102"/>
      <c r="CG47" s="102"/>
      <c r="CH47" s="102"/>
      <c r="CI47" s="102"/>
      <c r="CJ47" s="102"/>
      <c r="CK47" s="102"/>
      <c r="CL47" s="102"/>
    </row>
    <row r="48" spans="1:90" ht="12.75" customHeight="1" x14ac:dyDescent="0.2">
      <c r="A48" s="83">
        <v>5</v>
      </c>
      <c r="B48" s="84" t="s">
        <v>68</v>
      </c>
      <c r="C48" s="85"/>
      <c r="D48" s="86"/>
      <c r="E48" s="87"/>
      <c r="F48" s="87">
        <v>1</v>
      </c>
      <c r="G48" s="83">
        <v>18</v>
      </c>
      <c r="H48" s="89"/>
      <c r="I48" s="89"/>
      <c r="J48" s="89">
        <v>18</v>
      </c>
      <c r="K48" s="89"/>
      <c r="L48" s="89">
        <v>3</v>
      </c>
      <c r="M48" s="94"/>
      <c r="N48" s="91"/>
      <c r="O48" s="91"/>
      <c r="P48" s="92"/>
      <c r="Q48" s="93"/>
      <c r="R48" s="94"/>
      <c r="S48" s="91"/>
      <c r="T48" s="91"/>
      <c r="U48" s="93"/>
      <c r="V48" s="95"/>
      <c r="W48" s="94"/>
      <c r="X48" s="91"/>
      <c r="Y48" s="104"/>
      <c r="Z48" s="106"/>
      <c r="AA48" s="96"/>
      <c r="AB48" s="94"/>
      <c r="AC48" s="91"/>
      <c r="AD48" s="91"/>
      <c r="AE48" s="93"/>
      <c r="AF48" s="112"/>
      <c r="AG48" s="91"/>
      <c r="AH48" s="91"/>
      <c r="AI48" s="92"/>
      <c r="AJ48" s="111"/>
      <c r="AK48" s="91"/>
      <c r="AL48" s="91"/>
      <c r="AM48" s="93"/>
      <c r="AN48" s="97"/>
      <c r="AO48" s="91"/>
      <c r="AP48" s="91"/>
      <c r="AQ48" s="92"/>
      <c r="AR48" s="94"/>
      <c r="AS48" s="91"/>
      <c r="AT48" s="91">
        <v>18</v>
      </c>
      <c r="AU48" s="93"/>
      <c r="AV48" s="95"/>
      <c r="AW48" s="94"/>
      <c r="AX48" s="91"/>
      <c r="AY48" s="91"/>
      <c r="AZ48" s="93"/>
      <c r="BA48" s="95"/>
      <c r="BB48" s="94"/>
      <c r="BC48" s="91"/>
      <c r="BD48" s="91"/>
      <c r="BE48" s="91"/>
      <c r="BF48" s="93"/>
      <c r="BG48" s="20"/>
      <c r="BH48" s="21"/>
      <c r="BI48" s="21"/>
      <c r="BJ48" s="21"/>
      <c r="BK48" s="21"/>
      <c r="BL48" s="22"/>
      <c r="BM48" s="98"/>
      <c r="BN48" s="25"/>
      <c r="BP48" s="102"/>
      <c r="BQ48" s="102"/>
      <c r="BR48" s="102"/>
      <c r="BS48" s="102"/>
      <c r="BT48" s="102"/>
      <c r="BU48" s="102"/>
      <c r="BV48" s="102"/>
      <c r="BX48" s="25"/>
      <c r="CE48" s="98"/>
      <c r="CF48" s="102"/>
      <c r="CG48" s="102"/>
      <c r="CH48" s="102"/>
      <c r="CI48" s="102"/>
      <c r="CJ48" s="102"/>
      <c r="CK48" s="102"/>
      <c r="CL48" s="102"/>
    </row>
    <row r="49" spans="1:90" x14ac:dyDescent="0.2">
      <c r="A49" s="83">
        <v>6</v>
      </c>
      <c r="B49" s="84" t="s">
        <v>69</v>
      </c>
      <c r="C49" s="85"/>
      <c r="D49" s="86"/>
      <c r="E49" s="87">
        <v>1</v>
      </c>
      <c r="F49" s="87">
        <v>1</v>
      </c>
      <c r="G49" s="83">
        <v>18</v>
      </c>
      <c r="H49" s="89">
        <v>9</v>
      </c>
      <c r="I49" s="89"/>
      <c r="J49" s="89">
        <v>9</v>
      </c>
      <c r="K49" s="89"/>
      <c r="L49" s="89">
        <v>3</v>
      </c>
      <c r="M49" s="94"/>
      <c r="N49" s="91"/>
      <c r="O49" s="91"/>
      <c r="P49" s="92"/>
      <c r="Q49" s="93"/>
      <c r="R49" s="90">
        <v>9</v>
      </c>
      <c r="S49" s="91"/>
      <c r="T49" s="91">
        <v>9</v>
      </c>
      <c r="U49" s="93"/>
      <c r="V49" s="95"/>
      <c r="W49" s="111"/>
      <c r="X49" s="91"/>
      <c r="Y49" s="104"/>
      <c r="Z49" s="106"/>
      <c r="AA49" s="96"/>
      <c r="AB49" s="94"/>
      <c r="AC49" s="91"/>
      <c r="AD49" s="91"/>
      <c r="AE49" s="93"/>
      <c r="AF49" s="97"/>
      <c r="AG49" s="91"/>
      <c r="AH49" s="91"/>
      <c r="AI49" s="92"/>
      <c r="AJ49" s="111"/>
      <c r="AK49" s="91"/>
      <c r="AL49" s="91"/>
      <c r="AM49" s="93"/>
      <c r="AN49" s="97"/>
      <c r="AO49" s="91"/>
      <c r="AP49" s="91"/>
      <c r="AQ49" s="92"/>
      <c r="AR49" s="111"/>
      <c r="AS49" s="91"/>
      <c r="AT49" s="91"/>
      <c r="AU49" s="93"/>
      <c r="AV49" s="95"/>
      <c r="AW49" s="94"/>
      <c r="AX49" s="91"/>
      <c r="AY49" s="91"/>
      <c r="AZ49" s="93"/>
      <c r="BA49" s="95"/>
      <c r="BB49" s="94"/>
      <c r="BC49" s="91"/>
      <c r="BD49" s="91"/>
      <c r="BE49" s="91"/>
      <c r="BF49" s="93"/>
      <c r="BG49" s="20"/>
      <c r="BH49" s="21"/>
      <c r="BI49" s="21"/>
      <c r="BJ49" s="21"/>
      <c r="BK49" s="21"/>
      <c r="BL49" s="22">
        <f>IF(OR(D49="o",D49="p",D49="k",D49="w",D49="s",D49=$BL$4,ISBLANK(D49)),1,0)</f>
        <v>1</v>
      </c>
      <c r="BM49" s="98"/>
      <c r="BN49" s="25"/>
      <c r="BP49" s="102"/>
      <c r="BQ49" s="102"/>
      <c r="BR49" s="102"/>
      <c r="BS49" s="102"/>
      <c r="BT49" s="102"/>
      <c r="BU49" s="102"/>
      <c r="BV49" s="102"/>
      <c r="BX49" s="25"/>
      <c r="CE49" s="98"/>
      <c r="CF49" s="102"/>
      <c r="CG49" s="102"/>
      <c r="CH49" s="102"/>
      <c r="CI49" s="102"/>
      <c r="CJ49" s="102"/>
      <c r="CK49" s="102"/>
      <c r="CL49" s="102"/>
    </row>
    <row r="50" spans="1:90" x14ac:dyDescent="0.2">
      <c r="A50" s="83">
        <v>7</v>
      </c>
      <c r="B50" s="84" t="s">
        <v>70</v>
      </c>
      <c r="C50" s="85"/>
      <c r="D50" s="86"/>
      <c r="E50" s="87"/>
      <c r="F50" s="87">
        <v>1</v>
      </c>
      <c r="G50" s="83">
        <v>18</v>
      </c>
      <c r="H50" s="89"/>
      <c r="I50" s="89"/>
      <c r="J50" s="89">
        <v>18</v>
      </c>
      <c r="K50" s="89"/>
      <c r="L50" s="89">
        <v>3</v>
      </c>
      <c r="M50" s="94"/>
      <c r="N50" s="91"/>
      <c r="O50" s="91"/>
      <c r="P50" s="92"/>
      <c r="Q50" s="93"/>
      <c r="R50" s="94"/>
      <c r="S50" s="91"/>
      <c r="T50" s="91"/>
      <c r="U50" s="93"/>
      <c r="V50" s="95"/>
      <c r="W50" s="94"/>
      <c r="X50" s="91"/>
      <c r="Y50" s="91"/>
      <c r="Z50" s="93"/>
      <c r="AA50" s="96"/>
      <c r="AB50" s="94"/>
      <c r="AC50" s="91"/>
      <c r="AD50" s="91"/>
      <c r="AE50" s="93"/>
      <c r="AF50" s="97"/>
      <c r="AG50" s="91"/>
      <c r="AH50" s="91">
        <v>18</v>
      </c>
      <c r="AI50" s="92"/>
      <c r="AJ50" s="111"/>
      <c r="AK50" s="91"/>
      <c r="AL50" s="91"/>
      <c r="AM50" s="93"/>
      <c r="AN50" s="97"/>
      <c r="AO50" s="91"/>
      <c r="AP50" s="91"/>
      <c r="AQ50" s="92"/>
      <c r="AR50" s="167"/>
      <c r="AS50" s="91"/>
      <c r="AT50" s="91"/>
      <c r="AU50" s="93"/>
      <c r="AV50" s="95"/>
      <c r="AW50" s="94"/>
      <c r="AX50" s="91"/>
      <c r="AY50" s="91"/>
      <c r="AZ50" s="93"/>
      <c r="BA50" s="95"/>
      <c r="BB50" s="94"/>
      <c r="BC50" s="91"/>
      <c r="BD50" s="91"/>
      <c r="BE50" s="91"/>
      <c r="BF50" s="93"/>
      <c r="BG50" s="20"/>
      <c r="BH50" s="21"/>
      <c r="BI50" s="21"/>
      <c r="BJ50" s="21"/>
      <c r="BK50" s="21"/>
      <c r="BL50" s="22">
        <f>IF(OR(D50="o",D50="p",D50="k",D50="w",D50="s",D50=$BL$4,ISBLANK(D50)),1,0)</f>
        <v>1</v>
      </c>
      <c r="BM50" s="98" t="str">
        <f>TRIM(CONCATENATE(IF(AND(LEN(BP50)&gt;0,BP50&gt;0),TEXT(BP$5,"#0"),""),IF(AND(LEN(BQ50)&gt;0,BQ50&gt;0),CONCATENATE(" ",TEXT(BQ$5,"#0")),""),IF(AND(LEN(BR50)&gt;0,BR50&gt;0),CONCATENATE(" ",TEXT(BR$5,"#0")),""),IF(AND(LEN(BS50)&gt;0,BS50&gt;0),CONCATENATE(" ",TEXT(BS$5,"#0")),""),IF(AND(LEN(BT50)&gt;0,BT50&gt;0),CONCATENATE(" ",TEXT(BT$5,"#0")),""),IF(AND(LEN(BU50)&gt;0,BU50&gt;0),CONCATENATE(" ",TEXT(BU$5,"#0")),""),IF(AND(LEN(BV50)&gt;0,BV50&gt;0),CONCATENATE(" ",TEXT(BV$5,"#0")),"")))</f>
        <v/>
      </c>
      <c r="BN50" s="25"/>
      <c r="BP50" s="102"/>
      <c r="BQ50" s="102"/>
      <c r="BR50" s="102"/>
      <c r="BS50" s="102"/>
      <c r="BT50" s="102"/>
      <c r="BU50" s="102"/>
      <c r="BV50" s="102"/>
      <c r="BX50" s="25"/>
      <c r="CE50" s="98"/>
      <c r="CF50" s="102"/>
      <c r="CG50" s="102"/>
      <c r="CH50" s="102"/>
      <c r="CI50" s="102"/>
      <c r="CJ50" s="102"/>
      <c r="CK50" s="102"/>
      <c r="CL50" s="102"/>
    </row>
    <row r="51" spans="1:90" ht="25.5" x14ac:dyDescent="0.2">
      <c r="A51" s="83">
        <v>8</v>
      </c>
      <c r="B51" s="84" t="s">
        <v>124</v>
      </c>
      <c r="C51" s="85"/>
      <c r="D51" s="86"/>
      <c r="E51" s="87"/>
      <c r="F51" s="87">
        <v>1</v>
      </c>
      <c r="G51" s="83">
        <v>18</v>
      </c>
      <c r="H51" s="110"/>
      <c r="I51" s="168"/>
      <c r="J51" s="110">
        <v>18</v>
      </c>
      <c r="K51" s="168"/>
      <c r="L51" s="110">
        <v>3</v>
      </c>
      <c r="M51" s="169"/>
      <c r="N51" s="91"/>
      <c r="O51" s="170"/>
      <c r="P51" s="91"/>
      <c r="Q51" s="108"/>
      <c r="R51" s="169"/>
      <c r="S51" s="91"/>
      <c r="T51" s="91"/>
      <c r="U51" s="93"/>
      <c r="V51" s="95"/>
      <c r="W51" s="94"/>
      <c r="X51" s="91"/>
      <c r="Y51" s="91">
        <v>18</v>
      </c>
      <c r="Z51" s="93"/>
      <c r="AA51" s="96"/>
      <c r="AB51" s="94"/>
      <c r="AC51" s="91"/>
      <c r="AD51" s="91"/>
      <c r="AE51" s="93"/>
      <c r="AF51" s="112"/>
      <c r="AG51" s="91"/>
      <c r="AH51" s="91"/>
      <c r="AI51" s="92"/>
      <c r="AJ51" s="94"/>
      <c r="AK51" s="91"/>
      <c r="AL51" s="91"/>
      <c r="AM51" s="93"/>
      <c r="AN51" s="97"/>
      <c r="AO51" s="91"/>
      <c r="AP51" s="91"/>
      <c r="AQ51" s="92"/>
      <c r="AR51" s="94"/>
      <c r="AS51" s="91"/>
      <c r="AT51" s="91"/>
      <c r="AU51" s="93"/>
      <c r="AV51" s="95"/>
      <c r="AW51" s="94"/>
      <c r="AX51" s="91"/>
      <c r="AY51" s="91"/>
      <c r="AZ51" s="93"/>
      <c r="BA51" s="95"/>
      <c r="BB51" s="94"/>
      <c r="BC51" s="91"/>
      <c r="BD51" s="91"/>
      <c r="BE51" s="91"/>
      <c r="BF51" s="93"/>
      <c r="BG51" s="20"/>
      <c r="BH51" s="21"/>
      <c r="BI51" s="21"/>
      <c r="BJ51" s="21"/>
      <c r="BK51" s="21"/>
      <c r="BL51" s="22"/>
      <c r="BM51" s="98"/>
      <c r="BN51" s="25"/>
      <c r="BP51" s="102"/>
      <c r="BQ51" s="102"/>
      <c r="BR51" s="102"/>
      <c r="BS51" s="102"/>
      <c r="BT51" s="102"/>
      <c r="BU51" s="102"/>
      <c r="BV51" s="102"/>
      <c r="BX51" s="25"/>
      <c r="CE51" s="98"/>
      <c r="CF51" s="102"/>
      <c r="CG51" s="102"/>
      <c r="CH51" s="102"/>
      <c r="CI51" s="102"/>
      <c r="CJ51" s="102"/>
      <c r="CK51" s="102"/>
      <c r="CL51" s="102"/>
    </row>
    <row r="52" spans="1:90" x14ac:dyDescent="0.2">
      <c r="A52" s="83">
        <v>9</v>
      </c>
      <c r="B52" s="84" t="s">
        <v>71</v>
      </c>
      <c r="C52" s="85"/>
      <c r="D52" s="86"/>
      <c r="E52" s="87">
        <v>1</v>
      </c>
      <c r="F52" s="87"/>
      <c r="G52" s="83">
        <v>18</v>
      </c>
      <c r="H52" s="167">
        <v>18</v>
      </c>
      <c r="I52" s="110"/>
      <c r="J52" s="168"/>
      <c r="K52" s="110"/>
      <c r="L52" s="171">
        <v>3</v>
      </c>
      <c r="M52" s="169"/>
      <c r="N52" s="91"/>
      <c r="O52" s="170"/>
      <c r="P52" s="91"/>
      <c r="Q52" s="108"/>
      <c r="R52" s="169"/>
      <c r="S52" s="91"/>
      <c r="T52" s="91"/>
      <c r="U52" s="93"/>
      <c r="V52" s="95"/>
      <c r="W52" s="94"/>
      <c r="X52" s="91"/>
      <c r="Y52" s="91"/>
      <c r="Z52" s="93"/>
      <c r="AA52" s="96"/>
      <c r="AB52" s="94"/>
      <c r="AC52" s="91"/>
      <c r="AD52" s="91"/>
      <c r="AE52" s="93"/>
      <c r="AF52" s="97"/>
      <c r="AG52" s="91"/>
      <c r="AH52" s="91"/>
      <c r="AI52" s="92"/>
      <c r="AJ52" s="94"/>
      <c r="AK52" s="91"/>
      <c r="AL52" s="91"/>
      <c r="AM52" s="93"/>
      <c r="AN52" s="97"/>
      <c r="AO52" s="91"/>
      <c r="AP52" s="91"/>
      <c r="AQ52" s="92"/>
      <c r="AR52" s="90">
        <v>18</v>
      </c>
      <c r="AS52" s="91"/>
      <c r="AT52" s="91"/>
      <c r="AU52" s="93"/>
      <c r="AV52" s="95"/>
      <c r="AW52" s="94"/>
      <c r="AX52" s="91"/>
      <c r="AY52" s="91"/>
      <c r="AZ52" s="93"/>
      <c r="BA52" s="95"/>
      <c r="BB52" s="94"/>
      <c r="BC52" s="91"/>
      <c r="BD52" s="91"/>
      <c r="BE52" s="91"/>
      <c r="BF52" s="93"/>
      <c r="BG52" s="20"/>
      <c r="BH52" s="21"/>
      <c r="BI52" s="21"/>
      <c r="BJ52" s="21"/>
      <c r="BK52" s="21"/>
      <c r="BL52" s="22"/>
      <c r="BM52" s="98"/>
      <c r="BN52" s="25"/>
      <c r="BP52" s="102"/>
      <c r="BQ52" s="102"/>
      <c r="BR52" s="102"/>
      <c r="BS52" s="102"/>
      <c r="BT52" s="102"/>
      <c r="BU52" s="102"/>
      <c r="BV52" s="102"/>
      <c r="BX52" s="25"/>
      <c r="CE52" s="98"/>
      <c r="CF52" s="102"/>
      <c r="CG52" s="102"/>
      <c r="CH52" s="102"/>
      <c r="CI52" s="102"/>
      <c r="CJ52" s="102"/>
      <c r="CK52" s="102"/>
      <c r="CL52" s="102"/>
    </row>
    <row r="53" spans="1:90" ht="25.5" x14ac:dyDescent="0.2">
      <c r="A53" s="83">
        <v>10</v>
      </c>
      <c r="B53" s="84" t="s">
        <v>72</v>
      </c>
      <c r="C53" s="85"/>
      <c r="D53" s="86"/>
      <c r="E53" s="87"/>
      <c r="F53" s="87">
        <v>1</v>
      </c>
      <c r="G53" s="83">
        <v>18</v>
      </c>
      <c r="H53" s="167"/>
      <c r="I53" s="110"/>
      <c r="J53" s="168">
        <v>18</v>
      </c>
      <c r="K53" s="110"/>
      <c r="L53" s="171">
        <v>3</v>
      </c>
      <c r="M53" s="169"/>
      <c r="N53" s="91"/>
      <c r="O53" s="170"/>
      <c r="P53" s="91"/>
      <c r="Q53" s="108"/>
      <c r="R53" s="169"/>
      <c r="S53" s="91"/>
      <c r="T53" s="91"/>
      <c r="U53" s="93"/>
      <c r="V53" s="95"/>
      <c r="W53" s="94"/>
      <c r="X53" s="91"/>
      <c r="Y53" s="91"/>
      <c r="Z53" s="93"/>
      <c r="AA53" s="96"/>
      <c r="AB53" s="94"/>
      <c r="AC53" s="91"/>
      <c r="AD53" s="91"/>
      <c r="AE53" s="93"/>
      <c r="AF53" s="97"/>
      <c r="AG53" s="91"/>
      <c r="AH53" s="91"/>
      <c r="AI53" s="92"/>
      <c r="AJ53" s="94"/>
      <c r="AK53" s="91"/>
      <c r="AL53" s="91"/>
      <c r="AM53" s="93"/>
      <c r="AN53" s="97"/>
      <c r="AO53" s="91"/>
      <c r="AP53" s="91"/>
      <c r="AQ53" s="92"/>
      <c r="AR53" s="94"/>
      <c r="AS53" s="91"/>
      <c r="AT53" s="91"/>
      <c r="AU53" s="93"/>
      <c r="AV53" s="95"/>
      <c r="AW53" s="94"/>
      <c r="AX53" s="91"/>
      <c r="AY53" s="91"/>
      <c r="AZ53" s="93"/>
      <c r="BA53" s="95"/>
      <c r="BB53" s="94"/>
      <c r="BC53" s="91"/>
      <c r="BD53" s="91">
        <v>18</v>
      </c>
      <c r="BE53" s="91"/>
      <c r="BF53" s="93"/>
      <c r="BG53" s="20"/>
      <c r="BH53" s="21"/>
      <c r="BI53" s="21"/>
      <c r="BJ53" s="21"/>
      <c r="BK53" s="21"/>
      <c r="BL53" s="22"/>
      <c r="BM53" s="98"/>
      <c r="BN53" s="25"/>
      <c r="BP53" s="102"/>
      <c r="BQ53" s="102"/>
      <c r="BR53" s="102"/>
      <c r="BS53" s="102"/>
      <c r="BT53" s="102"/>
      <c r="BU53" s="102"/>
      <c r="BV53" s="102"/>
      <c r="BX53" s="25"/>
      <c r="CE53" s="98"/>
      <c r="CF53" s="102"/>
      <c r="CG53" s="102"/>
      <c r="CH53" s="102"/>
      <c r="CI53" s="102"/>
      <c r="CJ53" s="102"/>
      <c r="CK53" s="102"/>
      <c r="CL53" s="102"/>
    </row>
    <row r="54" spans="1:90" x14ac:dyDescent="0.2">
      <c r="A54" s="83">
        <v>11</v>
      </c>
      <c r="B54" s="84" t="s">
        <v>73</v>
      </c>
      <c r="C54" s="85"/>
      <c r="D54" s="86"/>
      <c r="E54" s="87">
        <v>1</v>
      </c>
      <c r="F54" s="87"/>
      <c r="G54" s="83">
        <v>18</v>
      </c>
      <c r="H54" s="172">
        <v>18</v>
      </c>
      <c r="I54" s="168"/>
      <c r="J54" s="110"/>
      <c r="K54" s="168"/>
      <c r="L54" s="87">
        <v>3</v>
      </c>
      <c r="M54" s="172"/>
      <c r="N54" s="168"/>
      <c r="O54" s="110"/>
      <c r="P54" s="168"/>
      <c r="Q54" s="87"/>
      <c r="R54" s="172"/>
      <c r="S54" s="168"/>
      <c r="T54" s="97"/>
      <c r="U54" s="93"/>
      <c r="V54" s="95"/>
      <c r="W54" s="94"/>
      <c r="X54" s="91"/>
      <c r="Y54" s="91"/>
      <c r="Z54" s="93"/>
      <c r="AA54" s="96"/>
      <c r="AB54" s="94"/>
      <c r="AC54" s="91"/>
      <c r="AD54" s="91"/>
      <c r="AE54" s="93"/>
      <c r="AF54" s="97"/>
      <c r="AG54" s="91"/>
      <c r="AH54" s="91"/>
      <c r="AI54" s="92"/>
      <c r="AJ54" s="94"/>
      <c r="AK54" s="91"/>
      <c r="AL54" s="91"/>
      <c r="AM54" s="93"/>
      <c r="AN54" s="97"/>
      <c r="AO54" s="91"/>
      <c r="AP54" s="91"/>
      <c r="AQ54" s="92"/>
      <c r="AR54" s="90">
        <v>18</v>
      </c>
      <c r="AS54" s="91"/>
      <c r="AT54" s="91"/>
      <c r="AU54" s="93"/>
      <c r="AV54" s="95"/>
      <c r="AW54" s="173"/>
      <c r="AX54" s="91"/>
      <c r="AY54" s="91"/>
      <c r="AZ54" s="93"/>
      <c r="BA54" s="95"/>
      <c r="BB54" s="94"/>
      <c r="BC54" s="91"/>
      <c r="BD54" s="91"/>
      <c r="BE54" s="91"/>
      <c r="BF54" s="93"/>
      <c r="BG54" s="20"/>
      <c r="BH54" s="21"/>
      <c r="BI54" s="21"/>
      <c r="BJ54" s="21"/>
      <c r="BK54" s="21"/>
      <c r="BL54" s="22">
        <f>IF(OR(D54="o",D54="p",D54="k",D54="w",D54="s",D54=$BL$4,ISBLANK(D54)),1,0)</f>
        <v>1</v>
      </c>
      <c r="BM54" s="98" t="str">
        <f>TRIM(CONCATENATE(IF(AND(LEN(BP54)&gt;0,BP54&gt;0),TEXT(BP$5,"#0"),""),IF(AND(LEN(BQ54)&gt;0,BQ54&gt;0),CONCATENATE(" ",TEXT(BQ$5,"#0")),""),IF(AND(LEN(BR54)&gt;0,BR54&gt;0),CONCATENATE(" ",TEXT(BR$5,"#0")),""),IF(AND(LEN(BS54)&gt;0,BS54&gt;0),CONCATENATE(" ",TEXT(BS$5,"#0")),""),IF(AND(LEN(BT54)&gt;0,BT54&gt;0),CONCATENATE(" ",TEXT(BT$5,"#0")),""),IF(AND(LEN(BU54)&gt;0,BU54&gt;0),CONCATENATE(" ",TEXT(BU$5,"#0")),""),IF(AND(LEN(BV54)&gt;0,BV54&gt;0),CONCATENATE(" ",TEXT(BV$5,"#0")),"")))</f>
        <v/>
      </c>
      <c r="BN54" s="25"/>
      <c r="BP54" s="102"/>
      <c r="BQ54" s="102"/>
      <c r="BR54" s="102"/>
      <c r="BS54" s="102"/>
      <c r="BT54" s="102"/>
      <c r="BU54" s="102"/>
      <c r="BV54" s="102"/>
      <c r="BX54" s="25"/>
      <c r="CE54" s="98"/>
      <c r="CF54" s="102"/>
      <c r="CG54" s="102"/>
      <c r="CH54" s="102"/>
      <c r="CI54" s="102"/>
      <c r="CJ54" s="102"/>
      <c r="CK54" s="102"/>
      <c r="CL54" s="102"/>
    </row>
    <row r="55" spans="1:90" x14ac:dyDescent="0.2">
      <c r="A55" s="83">
        <v>12</v>
      </c>
      <c r="B55" s="84" t="s">
        <v>74</v>
      </c>
      <c r="C55" s="85"/>
      <c r="D55" s="86"/>
      <c r="E55" s="87">
        <v>1</v>
      </c>
      <c r="F55" s="87">
        <v>1</v>
      </c>
      <c r="G55" s="83">
        <v>18</v>
      </c>
      <c r="H55" s="110">
        <v>9</v>
      </c>
      <c r="I55" s="89"/>
      <c r="J55" s="110">
        <v>9</v>
      </c>
      <c r="K55" s="89"/>
      <c r="L55" s="110">
        <v>3</v>
      </c>
      <c r="M55" s="174">
        <v>9</v>
      </c>
      <c r="N55" s="168"/>
      <c r="O55" s="175">
        <v>9</v>
      </c>
      <c r="P55" s="176"/>
      <c r="Q55" s="171"/>
      <c r="R55" s="172"/>
      <c r="S55" s="110"/>
      <c r="T55" s="104"/>
      <c r="U55" s="106"/>
      <c r="V55" s="108"/>
      <c r="W55" s="107"/>
      <c r="X55" s="104"/>
      <c r="Y55" s="104"/>
      <c r="Z55" s="106"/>
      <c r="AA55" s="170"/>
      <c r="AB55" s="94"/>
      <c r="AC55" s="91"/>
      <c r="AD55" s="91"/>
      <c r="AE55" s="93"/>
      <c r="AF55" s="97"/>
      <c r="AG55" s="91"/>
      <c r="AH55" s="91"/>
      <c r="AI55" s="92"/>
      <c r="AJ55" s="94"/>
      <c r="AK55" s="91"/>
      <c r="AL55" s="91"/>
      <c r="AM55" s="93"/>
      <c r="AN55" s="97"/>
      <c r="AO55" s="91"/>
      <c r="AP55" s="91"/>
      <c r="AQ55" s="92"/>
      <c r="AR55" s="94"/>
      <c r="AS55" s="104"/>
      <c r="AT55" s="91"/>
      <c r="AU55" s="106"/>
      <c r="AV55" s="108"/>
      <c r="AW55" s="177"/>
      <c r="AX55" s="104"/>
      <c r="AY55" s="104"/>
      <c r="AZ55" s="106"/>
      <c r="BA55" s="108"/>
      <c r="BB55" s="107"/>
      <c r="BC55" s="104"/>
      <c r="BD55" s="104"/>
      <c r="BE55" s="104"/>
      <c r="BF55" s="106"/>
      <c r="BG55" s="20"/>
      <c r="BH55" s="21"/>
      <c r="BI55" s="21"/>
      <c r="BJ55" s="21"/>
      <c r="BK55" s="21"/>
      <c r="BL55" s="22"/>
      <c r="BM55" s="98"/>
      <c r="BN55" s="25"/>
      <c r="BP55" s="102"/>
      <c r="BQ55" s="102"/>
      <c r="BR55" s="102"/>
      <c r="BS55" s="102"/>
      <c r="BT55" s="102"/>
      <c r="BU55" s="102"/>
      <c r="BV55" s="102"/>
      <c r="BX55" s="25"/>
      <c r="CE55" s="98"/>
      <c r="CF55" s="102"/>
      <c r="CG55" s="102"/>
      <c r="CH55" s="102"/>
      <c r="CI55" s="102"/>
      <c r="CJ55" s="102"/>
      <c r="CK55" s="102"/>
      <c r="CL55" s="102"/>
    </row>
    <row r="56" spans="1:90" x14ac:dyDescent="0.2">
      <c r="A56" s="83">
        <v>13</v>
      </c>
      <c r="B56" s="84" t="s">
        <v>75</v>
      </c>
      <c r="C56" s="85"/>
      <c r="D56" s="86"/>
      <c r="E56" s="87">
        <v>1</v>
      </c>
      <c r="F56" s="87">
        <v>1</v>
      </c>
      <c r="G56" s="83">
        <v>18</v>
      </c>
      <c r="H56" s="89">
        <v>9</v>
      </c>
      <c r="I56" s="89"/>
      <c r="J56" s="89">
        <v>9</v>
      </c>
      <c r="K56" s="89"/>
      <c r="L56" s="89">
        <v>3</v>
      </c>
      <c r="M56" s="178">
        <v>9</v>
      </c>
      <c r="N56" s="91"/>
      <c r="O56" s="91">
        <v>9</v>
      </c>
      <c r="P56" s="92"/>
      <c r="Q56" s="106"/>
      <c r="R56" s="107"/>
      <c r="S56" s="104"/>
      <c r="T56" s="104"/>
      <c r="U56" s="106"/>
      <c r="V56" s="108"/>
      <c r="W56" s="179"/>
      <c r="X56" s="104"/>
      <c r="Y56" s="104"/>
      <c r="Z56" s="106"/>
      <c r="AA56" s="170"/>
      <c r="AB56" s="94"/>
      <c r="AC56" s="91"/>
      <c r="AD56" s="91"/>
      <c r="AE56" s="93"/>
      <c r="AF56" s="97"/>
      <c r="AG56" s="91"/>
      <c r="AH56" s="91"/>
      <c r="AI56" s="92"/>
      <c r="AJ56" s="94"/>
      <c r="AK56" s="91"/>
      <c r="AL56" s="91"/>
      <c r="AM56" s="93"/>
      <c r="AN56" s="97"/>
      <c r="AO56" s="91"/>
      <c r="AP56" s="91"/>
      <c r="AQ56" s="92"/>
      <c r="AR56" s="111"/>
      <c r="AS56" s="104"/>
      <c r="AT56" s="91"/>
      <c r="AU56" s="106"/>
      <c r="AV56" s="108"/>
      <c r="AW56" s="107"/>
      <c r="AX56" s="104"/>
      <c r="AY56" s="104"/>
      <c r="AZ56" s="106"/>
      <c r="BA56" s="108"/>
      <c r="BB56" s="107"/>
      <c r="BC56" s="104"/>
      <c r="BD56" s="104"/>
      <c r="BE56" s="104"/>
      <c r="BF56" s="106"/>
      <c r="BG56" s="20"/>
      <c r="BH56" s="21"/>
      <c r="BI56" s="21"/>
      <c r="BJ56" s="21"/>
      <c r="BK56" s="21"/>
      <c r="BL56" s="22">
        <f>IF(OR(D56="o",D56="p",D56="k",D56="w",D56="s",D56=$BL$4,ISBLANK(D56)),1,0)</f>
        <v>1</v>
      </c>
      <c r="BM56" s="98" t="str">
        <f>TRIM(CONCATENATE(IF(AND(LEN(BP56)&gt;0,BP56&gt;0),TEXT(BP$5,"#0"),""),IF(AND(LEN(BQ56)&gt;0,BQ56&gt;0),CONCATENATE(" ",TEXT(BQ$5,"#0")),""),IF(AND(LEN(BR56)&gt;0,BR56&gt;0),CONCATENATE(" ",TEXT(BR$5,"#0")),""),IF(AND(LEN(BS56)&gt;0,BS56&gt;0),CONCATENATE(" ",TEXT(BS$5,"#0")),""),IF(AND(LEN(BT56)&gt;0,BT56&gt;0),CONCATENATE(" ",TEXT(BT$5,"#0")),""),IF(AND(LEN(BU56)&gt;0,BU56&gt;0),CONCATENATE(" ",TEXT(BU$5,"#0")),""),IF(AND(LEN(BV56)&gt;0,BV56&gt;0),CONCATENATE(" ",TEXT(BV$5,"#0")),"")))</f>
        <v/>
      </c>
      <c r="BN56" s="25"/>
      <c r="BP56" s="102"/>
      <c r="BQ56" s="102"/>
      <c r="BR56" s="102"/>
      <c r="BS56" s="102"/>
      <c r="BT56" s="102"/>
      <c r="BU56" s="102"/>
      <c r="BV56" s="102"/>
      <c r="CE56" s="98"/>
      <c r="CF56" s="102"/>
      <c r="CG56" s="102"/>
      <c r="CH56" s="102"/>
      <c r="CI56" s="102"/>
      <c r="CJ56" s="102"/>
      <c r="CK56" s="102"/>
      <c r="CL56" s="102"/>
    </row>
    <row r="57" spans="1:90" x14ac:dyDescent="0.2">
      <c r="A57" s="83"/>
      <c r="B57" s="180" t="s">
        <v>76</v>
      </c>
      <c r="C57" s="85"/>
      <c r="D57" s="86"/>
      <c r="E57" s="87"/>
      <c r="F57" s="87"/>
      <c r="G57" s="83"/>
      <c r="H57" s="89"/>
      <c r="I57" s="89"/>
      <c r="J57" s="89"/>
      <c r="K57" s="89"/>
      <c r="L57" s="89"/>
      <c r="M57" s="94"/>
      <c r="N57" s="91"/>
      <c r="O57" s="91"/>
      <c r="P57" s="92"/>
      <c r="Q57" s="106"/>
      <c r="R57" s="107"/>
      <c r="S57" s="104"/>
      <c r="T57" s="104"/>
      <c r="U57" s="106"/>
      <c r="V57" s="108"/>
      <c r="W57" s="179"/>
      <c r="X57" s="104"/>
      <c r="Y57" s="104"/>
      <c r="Z57" s="106"/>
      <c r="AA57" s="170"/>
      <c r="AB57" s="94"/>
      <c r="AC57" s="91"/>
      <c r="AD57" s="91"/>
      <c r="AE57" s="93"/>
      <c r="AF57" s="97"/>
      <c r="AG57" s="91"/>
      <c r="AH57" s="91"/>
      <c r="AI57" s="92"/>
      <c r="AJ57" s="94"/>
      <c r="AK57" s="91"/>
      <c r="AL57" s="91"/>
      <c r="AM57" s="93"/>
      <c r="AN57" s="97"/>
      <c r="AO57" s="91"/>
      <c r="AP57" s="91"/>
      <c r="AQ57" s="92"/>
      <c r="AR57" s="111"/>
      <c r="AS57" s="104"/>
      <c r="AT57" s="91"/>
      <c r="AU57" s="106"/>
      <c r="AV57" s="108"/>
      <c r="AW57" s="107"/>
      <c r="AX57" s="104"/>
      <c r="AY57" s="104"/>
      <c r="AZ57" s="106"/>
      <c r="BA57" s="108"/>
      <c r="BB57" s="107"/>
      <c r="BC57" s="104"/>
      <c r="BD57" s="104"/>
      <c r="BE57" s="104"/>
      <c r="BF57" s="106"/>
      <c r="BG57" s="20"/>
      <c r="BH57" s="21"/>
      <c r="BI57" s="21"/>
      <c r="BJ57" s="21"/>
      <c r="BK57" s="21"/>
      <c r="BL57" s="22"/>
      <c r="BM57" s="98"/>
      <c r="BN57" s="25"/>
      <c r="BP57" s="102"/>
      <c r="BQ57" s="102"/>
      <c r="BR57" s="102"/>
      <c r="BS57" s="102"/>
      <c r="BT57" s="102"/>
      <c r="BU57" s="102"/>
      <c r="BV57" s="102"/>
      <c r="CE57" s="98"/>
      <c r="CF57" s="102"/>
      <c r="CG57" s="102"/>
      <c r="CH57" s="102"/>
      <c r="CI57" s="102"/>
      <c r="CJ57" s="102"/>
      <c r="CK57" s="102"/>
      <c r="CL57" s="102"/>
    </row>
    <row r="58" spans="1:90" ht="25.5" x14ac:dyDescent="0.2">
      <c r="A58" s="83">
        <v>14</v>
      </c>
      <c r="B58" s="84" t="s">
        <v>77</v>
      </c>
      <c r="C58" s="85"/>
      <c r="D58" s="86"/>
      <c r="E58" s="87"/>
      <c r="F58" s="87">
        <v>1</v>
      </c>
      <c r="G58" s="83">
        <v>18</v>
      </c>
      <c r="H58" s="89"/>
      <c r="I58" s="89"/>
      <c r="J58" s="89">
        <v>18</v>
      </c>
      <c r="K58" s="89"/>
      <c r="L58" s="89">
        <v>4</v>
      </c>
      <c r="M58" s="94"/>
      <c r="N58" s="91"/>
      <c r="O58" s="91"/>
      <c r="P58" s="92"/>
      <c r="Q58" s="106"/>
      <c r="R58" s="107"/>
      <c r="S58" s="104"/>
      <c r="T58" s="104"/>
      <c r="U58" s="106"/>
      <c r="V58" s="108"/>
      <c r="W58" s="179"/>
      <c r="X58" s="104"/>
      <c r="Y58" s="104">
        <v>18</v>
      </c>
      <c r="Z58" s="106"/>
      <c r="AA58" s="170"/>
      <c r="AB58" s="94"/>
      <c r="AC58" s="91"/>
      <c r="AD58" s="91"/>
      <c r="AE58" s="93"/>
      <c r="AF58" s="97"/>
      <c r="AG58" s="91"/>
      <c r="AH58" s="91"/>
      <c r="AI58" s="92"/>
      <c r="AJ58" s="94"/>
      <c r="AK58" s="91"/>
      <c r="AL58" s="91"/>
      <c r="AM58" s="93"/>
      <c r="AN58" s="97"/>
      <c r="AO58" s="91"/>
      <c r="AP58" s="91"/>
      <c r="AQ58" s="92"/>
      <c r="AR58" s="111"/>
      <c r="AS58" s="104"/>
      <c r="AT58" s="91"/>
      <c r="AU58" s="106"/>
      <c r="AV58" s="108"/>
      <c r="AW58" s="107"/>
      <c r="AX58" s="104"/>
      <c r="AY58" s="104"/>
      <c r="AZ58" s="106"/>
      <c r="BA58" s="108"/>
      <c r="BB58" s="107"/>
      <c r="BC58" s="104"/>
      <c r="BD58" s="104"/>
      <c r="BE58" s="104"/>
      <c r="BF58" s="106"/>
      <c r="BG58" s="20"/>
      <c r="BH58" s="21"/>
      <c r="BI58" s="21"/>
      <c r="BJ58" s="21"/>
      <c r="BK58" s="21"/>
      <c r="BL58" s="22"/>
      <c r="BM58" s="98"/>
      <c r="BN58" s="25"/>
      <c r="BP58" s="102"/>
      <c r="BQ58" s="102"/>
      <c r="BR58" s="102"/>
      <c r="BS58" s="102"/>
      <c r="BT58" s="102"/>
      <c r="BU58" s="102"/>
      <c r="BV58" s="102"/>
      <c r="CE58" s="98"/>
      <c r="CF58" s="102"/>
      <c r="CG58" s="102"/>
      <c r="CH58" s="102"/>
      <c r="CI58" s="102"/>
      <c r="CJ58" s="102"/>
      <c r="CK58" s="102"/>
      <c r="CL58" s="102"/>
    </row>
    <row r="59" spans="1:90" x14ac:dyDescent="0.2">
      <c r="A59" s="83">
        <v>15</v>
      </c>
      <c r="B59" s="84" t="s">
        <v>78</v>
      </c>
      <c r="C59" s="85"/>
      <c r="D59" s="86"/>
      <c r="E59" s="87"/>
      <c r="F59" s="87">
        <v>1</v>
      </c>
      <c r="G59" s="83">
        <v>18</v>
      </c>
      <c r="H59" s="89"/>
      <c r="I59" s="89"/>
      <c r="J59" s="89">
        <v>18</v>
      </c>
      <c r="K59" s="89"/>
      <c r="L59" s="89">
        <v>4</v>
      </c>
      <c r="M59" s="94"/>
      <c r="N59" s="91"/>
      <c r="O59" s="91"/>
      <c r="P59" s="92"/>
      <c r="Q59" s="106"/>
      <c r="R59" s="107"/>
      <c r="S59" s="104"/>
      <c r="T59" s="104"/>
      <c r="U59" s="106"/>
      <c r="V59" s="108"/>
      <c r="W59" s="179"/>
      <c r="X59" s="104"/>
      <c r="Y59" s="104"/>
      <c r="Z59" s="106"/>
      <c r="AA59" s="170"/>
      <c r="AB59" s="94"/>
      <c r="AC59" s="91"/>
      <c r="AD59" s="91">
        <v>18</v>
      </c>
      <c r="AE59" s="93"/>
      <c r="AF59" s="97"/>
      <c r="AG59" s="91"/>
      <c r="AH59" s="91"/>
      <c r="AI59" s="92"/>
      <c r="AJ59" s="94"/>
      <c r="AK59" s="91"/>
      <c r="AL59" s="91"/>
      <c r="AM59" s="93"/>
      <c r="AN59" s="97"/>
      <c r="AO59" s="91"/>
      <c r="AP59" s="91"/>
      <c r="AQ59" s="92"/>
      <c r="AR59" s="111"/>
      <c r="AS59" s="104"/>
      <c r="AT59" s="91"/>
      <c r="AU59" s="106"/>
      <c r="AV59" s="108"/>
      <c r="AW59" s="107"/>
      <c r="AX59" s="104"/>
      <c r="AY59" s="104"/>
      <c r="AZ59" s="106"/>
      <c r="BA59" s="108"/>
      <c r="BB59" s="107"/>
      <c r="BC59" s="104"/>
      <c r="BD59" s="104"/>
      <c r="BE59" s="104"/>
      <c r="BF59" s="106"/>
      <c r="BG59" s="20"/>
      <c r="BH59" s="21"/>
      <c r="BI59" s="21"/>
      <c r="BJ59" s="21"/>
      <c r="BK59" s="21"/>
      <c r="BL59" s="22"/>
      <c r="BM59" s="98"/>
      <c r="BN59" s="25"/>
      <c r="BP59" s="102"/>
      <c r="BQ59" s="102"/>
      <c r="BR59" s="102"/>
      <c r="BS59" s="102"/>
      <c r="BT59" s="102"/>
      <c r="BU59" s="102"/>
      <c r="BV59" s="102"/>
      <c r="CE59" s="98"/>
      <c r="CF59" s="102"/>
      <c r="CG59" s="102"/>
      <c r="CH59" s="102"/>
      <c r="CI59" s="102"/>
      <c r="CJ59" s="102"/>
      <c r="CK59" s="102"/>
      <c r="CL59" s="102"/>
    </row>
    <row r="60" spans="1:90" x14ac:dyDescent="0.2">
      <c r="A60" s="83">
        <v>16</v>
      </c>
      <c r="B60" s="84" t="s">
        <v>79</v>
      </c>
      <c r="C60" s="85"/>
      <c r="D60" s="86"/>
      <c r="E60" s="87"/>
      <c r="F60" s="87">
        <v>1</v>
      </c>
      <c r="G60" s="83">
        <v>18</v>
      </c>
      <c r="H60" s="89"/>
      <c r="I60" s="89"/>
      <c r="J60" s="89">
        <v>18</v>
      </c>
      <c r="K60" s="89"/>
      <c r="L60" s="89">
        <v>3</v>
      </c>
      <c r="M60" s="94"/>
      <c r="N60" s="91"/>
      <c r="O60" s="91"/>
      <c r="P60" s="92"/>
      <c r="Q60" s="106"/>
      <c r="R60" s="107"/>
      <c r="S60" s="104"/>
      <c r="T60" s="104"/>
      <c r="U60" s="106"/>
      <c r="V60" s="108"/>
      <c r="W60" s="179"/>
      <c r="X60" s="104"/>
      <c r="Y60" s="104"/>
      <c r="Z60" s="106"/>
      <c r="AA60" s="170"/>
      <c r="AB60" s="94"/>
      <c r="AC60" s="91"/>
      <c r="AD60" s="91"/>
      <c r="AE60" s="93"/>
      <c r="AF60" s="97"/>
      <c r="AG60" s="91"/>
      <c r="AH60" s="91"/>
      <c r="AI60" s="92"/>
      <c r="AJ60" s="94"/>
      <c r="AK60" s="91"/>
      <c r="AL60" s="91"/>
      <c r="AM60" s="93"/>
      <c r="AN60" s="97"/>
      <c r="AO60" s="91"/>
      <c r="AP60" s="91"/>
      <c r="AQ60" s="92"/>
      <c r="AR60" s="111"/>
      <c r="AS60" s="104"/>
      <c r="AT60" s="91">
        <v>18</v>
      </c>
      <c r="AU60" s="106"/>
      <c r="AV60" s="108"/>
      <c r="AW60" s="107"/>
      <c r="AX60" s="104"/>
      <c r="AY60" s="104"/>
      <c r="AZ60" s="106"/>
      <c r="BA60" s="108"/>
      <c r="BB60" s="107"/>
      <c r="BC60" s="104"/>
      <c r="BD60" s="104"/>
      <c r="BE60" s="104"/>
      <c r="BF60" s="106"/>
      <c r="BG60" s="20"/>
      <c r="BH60" s="21"/>
      <c r="BI60" s="21"/>
      <c r="BJ60" s="21"/>
      <c r="BK60" s="21"/>
      <c r="BL60" s="22"/>
      <c r="BM60" s="98"/>
      <c r="BN60" s="25"/>
      <c r="BP60" s="102"/>
      <c r="BQ60" s="102"/>
      <c r="BR60" s="102"/>
      <c r="BS60" s="102"/>
      <c r="BT60" s="102"/>
      <c r="BU60" s="102"/>
      <c r="BV60" s="102"/>
      <c r="CE60" s="98"/>
      <c r="CF60" s="102"/>
      <c r="CG60" s="102"/>
      <c r="CH60" s="102"/>
      <c r="CI60" s="102"/>
      <c r="CJ60" s="102"/>
      <c r="CK60" s="102"/>
      <c r="CL60" s="102"/>
    </row>
    <row r="61" spans="1:90" s="2" customFormat="1" ht="51" x14ac:dyDescent="0.2">
      <c r="A61" s="83">
        <v>17</v>
      </c>
      <c r="B61" s="84" t="s">
        <v>80</v>
      </c>
      <c r="C61" s="172"/>
      <c r="D61" s="181"/>
      <c r="E61" s="87"/>
      <c r="F61" s="87">
        <v>1</v>
      </c>
      <c r="G61" s="83">
        <v>18</v>
      </c>
      <c r="H61" s="89"/>
      <c r="I61" s="89"/>
      <c r="J61" s="89">
        <v>18</v>
      </c>
      <c r="K61" s="89"/>
      <c r="L61" s="89">
        <v>4</v>
      </c>
      <c r="M61" s="94"/>
      <c r="N61" s="91"/>
      <c r="O61" s="91"/>
      <c r="P61" s="92"/>
      <c r="Q61" s="106"/>
      <c r="R61" s="107"/>
      <c r="S61" s="104"/>
      <c r="T61" s="104"/>
      <c r="U61" s="106"/>
      <c r="V61" s="108"/>
      <c r="W61" s="179"/>
      <c r="X61" s="104"/>
      <c r="Y61" s="104"/>
      <c r="Z61" s="106"/>
      <c r="AA61" s="170"/>
      <c r="AB61" s="94"/>
      <c r="AC61" s="91"/>
      <c r="AD61" s="91"/>
      <c r="AE61" s="93"/>
      <c r="AF61" s="97"/>
      <c r="AG61" s="91"/>
      <c r="AH61" s="91"/>
      <c r="AI61" s="92"/>
      <c r="AJ61" s="94"/>
      <c r="AK61" s="91"/>
      <c r="AL61" s="91"/>
      <c r="AM61" s="93"/>
      <c r="AN61" s="97"/>
      <c r="AO61" s="91"/>
      <c r="AP61" s="91"/>
      <c r="AQ61" s="92"/>
      <c r="AR61" s="111"/>
      <c r="AS61" s="104"/>
      <c r="AT61" s="91"/>
      <c r="AU61" s="106"/>
      <c r="AV61" s="108"/>
      <c r="AW61" s="107"/>
      <c r="AX61" s="104"/>
      <c r="AY61" s="104"/>
      <c r="AZ61" s="106"/>
      <c r="BA61" s="108"/>
      <c r="BB61" s="107"/>
      <c r="BC61" s="104"/>
      <c r="BD61" s="104">
        <v>18</v>
      </c>
      <c r="BE61" s="104"/>
      <c r="BF61" s="106"/>
      <c r="BG61" s="20"/>
      <c r="BH61" s="21"/>
      <c r="BI61" s="21"/>
      <c r="BJ61" s="21"/>
      <c r="BK61" s="21"/>
      <c r="BL61" s="22"/>
      <c r="BM61" s="26"/>
      <c r="BN61" s="25"/>
      <c r="BO61" s="182"/>
      <c r="BP61" s="102"/>
      <c r="BQ61" s="102"/>
      <c r="BR61" s="102"/>
      <c r="BS61" s="102"/>
      <c r="BT61" s="102"/>
      <c r="BU61" s="102"/>
      <c r="BV61" s="102"/>
      <c r="CE61" s="26"/>
      <c r="CF61" s="102"/>
      <c r="CG61" s="102"/>
      <c r="CH61" s="102"/>
      <c r="CI61" s="102"/>
      <c r="CJ61" s="102"/>
      <c r="CK61" s="102"/>
      <c r="CL61" s="102"/>
    </row>
    <row r="62" spans="1:90" x14ac:dyDescent="0.2">
      <c r="A62" s="83">
        <v>18</v>
      </c>
      <c r="B62" s="84" t="s">
        <v>81</v>
      </c>
      <c r="C62" s="85"/>
      <c r="D62" s="86"/>
      <c r="E62" s="87"/>
      <c r="F62" s="87">
        <v>1</v>
      </c>
      <c r="G62" s="83">
        <v>18</v>
      </c>
      <c r="H62" s="89"/>
      <c r="I62" s="89"/>
      <c r="J62" s="89">
        <v>18</v>
      </c>
      <c r="K62" s="89"/>
      <c r="L62" s="89">
        <v>3</v>
      </c>
      <c r="M62" s="94"/>
      <c r="N62" s="91"/>
      <c r="O62" s="91"/>
      <c r="P62" s="92"/>
      <c r="Q62" s="106"/>
      <c r="R62" s="107"/>
      <c r="S62" s="104"/>
      <c r="T62" s="104"/>
      <c r="U62" s="106"/>
      <c r="V62" s="108"/>
      <c r="W62" s="179"/>
      <c r="X62" s="104"/>
      <c r="Y62" s="104"/>
      <c r="Z62" s="106"/>
      <c r="AA62" s="170"/>
      <c r="AB62" s="94"/>
      <c r="AC62" s="91"/>
      <c r="AD62" s="91"/>
      <c r="AE62" s="93"/>
      <c r="AF62" s="97"/>
      <c r="AG62" s="91"/>
      <c r="AH62" s="91"/>
      <c r="AI62" s="92"/>
      <c r="AJ62" s="94"/>
      <c r="AK62" s="91"/>
      <c r="AL62" s="91">
        <v>18</v>
      </c>
      <c r="AM62" s="93"/>
      <c r="AN62" s="97"/>
      <c r="AO62" s="91"/>
      <c r="AP62" s="91"/>
      <c r="AQ62" s="92"/>
      <c r="AR62" s="111"/>
      <c r="AS62" s="104"/>
      <c r="AT62" s="91"/>
      <c r="AU62" s="106"/>
      <c r="AV62" s="108"/>
      <c r="AW62" s="107"/>
      <c r="AX62" s="104"/>
      <c r="AY62" s="104"/>
      <c r="AZ62" s="106"/>
      <c r="BA62" s="108"/>
      <c r="BB62" s="107"/>
      <c r="BC62" s="104"/>
      <c r="BD62" s="104"/>
      <c r="BE62" s="104"/>
      <c r="BF62" s="106"/>
      <c r="BG62" s="20"/>
      <c r="BH62" s="21"/>
      <c r="BI62" s="21"/>
      <c r="BJ62" s="21"/>
      <c r="BK62" s="21"/>
      <c r="BL62" s="22"/>
      <c r="BM62" s="98"/>
      <c r="BN62" s="25"/>
      <c r="BP62" s="102"/>
      <c r="BQ62" s="102"/>
      <c r="BR62" s="102"/>
      <c r="BS62" s="102"/>
      <c r="BT62" s="102"/>
      <c r="BU62" s="102"/>
      <c r="BV62" s="102"/>
      <c r="CE62" s="98"/>
      <c r="CF62" s="102"/>
      <c r="CG62" s="102"/>
      <c r="CH62" s="102"/>
      <c r="CI62" s="102"/>
      <c r="CJ62" s="102"/>
      <c r="CK62" s="102"/>
      <c r="CL62" s="102"/>
    </row>
    <row r="63" spans="1:90" s="192" customFormat="1" ht="32.25" customHeight="1" x14ac:dyDescent="0.2">
      <c r="A63" s="183"/>
      <c r="B63" s="303" t="s">
        <v>143</v>
      </c>
      <c r="C63" s="184"/>
      <c r="D63" s="185"/>
      <c r="E63" s="186">
        <v>1</v>
      </c>
      <c r="F63" s="186">
        <v>1</v>
      </c>
      <c r="G63" s="186">
        <v>60</v>
      </c>
      <c r="H63" s="186">
        <v>30</v>
      </c>
      <c r="I63" s="186"/>
      <c r="J63" s="186">
        <v>30</v>
      </c>
      <c r="K63" s="186"/>
      <c r="L63" s="186">
        <v>7</v>
      </c>
      <c r="M63" s="186">
        <f t="shared" ref="M63:V63" si="5">SUM(M64:M106)</f>
        <v>18</v>
      </c>
      <c r="N63" s="186">
        <f t="shared" si="5"/>
        <v>0</v>
      </c>
      <c r="O63" s="186">
        <f t="shared" si="5"/>
        <v>18</v>
      </c>
      <c r="P63" s="186">
        <f t="shared" si="5"/>
        <v>0</v>
      </c>
      <c r="Q63" s="187">
        <f t="shared" si="5"/>
        <v>0</v>
      </c>
      <c r="R63" s="186">
        <f t="shared" si="5"/>
        <v>0</v>
      </c>
      <c r="S63" s="186">
        <f t="shared" si="5"/>
        <v>0</v>
      </c>
      <c r="T63" s="186">
        <f t="shared" si="5"/>
        <v>0</v>
      </c>
      <c r="U63" s="188">
        <f t="shared" si="5"/>
        <v>0</v>
      </c>
      <c r="V63" s="188">
        <f t="shared" si="5"/>
        <v>0</v>
      </c>
      <c r="W63" s="188"/>
      <c r="X63" s="188">
        <f>SUM(X64:X106)</f>
        <v>0</v>
      </c>
      <c r="Y63" s="188">
        <v>0</v>
      </c>
      <c r="Z63" s="188">
        <f>SUM(Z64:Z106)</f>
        <v>0</v>
      </c>
      <c r="AA63" s="188">
        <f>SUM(AA64:AA106)</f>
        <v>0</v>
      </c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9"/>
      <c r="AS63" s="188">
        <f>SUM(AS64:AS106)</f>
        <v>0</v>
      </c>
      <c r="AT63" s="188"/>
      <c r="AU63" s="188">
        <f>SUM(AU64:AU106)</f>
        <v>0</v>
      </c>
      <c r="AV63" s="188">
        <f>SUM(AV64:AV106)</f>
        <v>0</v>
      </c>
      <c r="AW63" s="188"/>
      <c r="AX63" s="188">
        <f>SUM(AX64:AX106)</f>
        <v>0</v>
      </c>
      <c r="AY63" s="188"/>
      <c r="AZ63" s="188"/>
      <c r="BA63" s="188">
        <f>SUM(BA64:BA106)</f>
        <v>0</v>
      </c>
      <c r="BB63" s="188"/>
      <c r="BC63" s="188"/>
      <c r="BD63" s="188"/>
      <c r="BE63" s="188">
        <f>SUM(BE64:BE106)</f>
        <v>0</v>
      </c>
      <c r="BF63" s="190"/>
      <c r="BG63" s="44"/>
      <c r="BH63" s="45"/>
      <c r="BI63" s="45"/>
      <c r="BJ63" s="45"/>
      <c r="BK63" s="45"/>
      <c r="BL63" s="46"/>
      <c r="BM63" s="134" t="str">
        <f>TRIM(CONCATENATE(IF(AND(LEN(BP63)&gt;0,BP63&gt;0),TEXT(BP$5,"#0"),""),IF(AND(LEN(BQ63)&gt;0,BQ63&gt;0),CONCATENATE(" ",TEXT(BQ$5,"#0")),""),IF(AND(LEN(BR63)&gt;0,BR63&gt;0),CONCATENATE(" ",TEXT(BR$5,"#0")),""),IF(AND(LEN(BS63)&gt;0,BS63&gt;0),CONCATENATE(" ",TEXT(BS$5,"#0")),""),IF(AND(LEN(BT63)&gt;0,BT63&gt;0),CONCATENATE(" ",TEXT(BT$5,"#0")),""),IF(AND(LEN(BU63)&gt;0,BU63&gt;0),CONCATENATE(" ",TEXT(BU$5,"#0")),""),IF(AND(LEN(BV63)&gt;0,BV63&gt;0),CONCATENATE(" ",TEXT(BV$5,"#0")),"")))</f>
        <v/>
      </c>
      <c r="BN63" s="48"/>
      <c r="BO63" s="78"/>
      <c r="BP63" s="191"/>
      <c r="BQ63" s="191"/>
      <c r="BR63" s="191"/>
      <c r="BS63" s="191"/>
      <c r="BT63" s="191"/>
      <c r="BU63" s="191"/>
      <c r="BV63" s="191"/>
      <c r="CL63" s="193"/>
    </row>
    <row r="64" spans="1:90" ht="18" customHeight="1" x14ac:dyDescent="0.2">
      <c r="A64" s="83">
        <v>1</v>
      </c>
      <c r="B64" s="194" t="s">
        <v>82</v>
      </c>
      <c r="C64" s="85" t="s">
        <v>83</v>
      </c>
      <c r="D64" s="195" t="s">
        <v>84</v>
      </c>
      <c r="E64" s="113">
        <v>1</v>
      </c>
      <c r="F64" s="87">
        <v>1</v>
      </c>
      <c r="G64" s="83">
        <v>36</v>
      </c>
      <c r="H64" s="89">
        <v>18</v>
      </c>
      <c r="I64" s="89"/>
      <c r="J64" s="89">
        <v>18</v>
      </c>
      <c r="K64" s="89"/>
      <c r="L64" s="89">
        <v>7</v>
      </c>
      <c r="M64" s="90">
        <v>18</v>
      </c>
      <c r="N64" s="91"/>
      <c r="O64" s="91">
        <v>18</v>
      </c>
      <c r="P64" s="92"/>
      <c r="Q64" s="93"/>
      <c r="R64" s="111"/>
      <c r="S64" s="91"/>
      <c r="T64" s="91"/>
      <c r="U64" s="93"/>
      <c r="V64" s="95"/>
      <c r="W64" s="94"/>
      <c r="X64" s="91"/>
      <c r="Y64" s="91"/>
      <c r="Z64" s="93"/>
      <c r="AA64" s="96"/>
      <c r="AB64" s="94"/>
      <c r="AC64" s="91"/>
      <c r="AD64" s="91"/>
      <c r="AE64" s="93"/>
      <c r="AF64" s="97"/>
      <c r="AG64" s="91"/>
      <c r="AH64" s="91"/>
      <c r="AI64" s="92"/>
      <c r="AJ64" s="111"/>
      <c r="AK64" s="91"/>
      <c r="AL64" s="91"/>
      <c r="AM64" s="93"/>
      <c r="AN64" s="97"/>
      <c r="AO64" s="91"/>
      <c r="AP64" s="91"/>
      <c r="AQ64" s="92"/>
      <c r="AR64" s="111"/>
      <c r="AS64" s="91"/>
      <c r="AT64" s="91"/>
      <c r="AU64" s="108"/>
      <c r="AV64" s="95"/>
      <c r="AW64" s="94"/>
      <c r="AX64" s="91"/>
      <c r="AY64" s="91"/>
      <c r="AZ64" s="93"/>
      <c r="BA64" s="95"/>
      <c r="BB64" s="94"/>
      <c r="BC64" s="91"/>
      <c r="BD64" s="91"/>
      <c r="BE64" s="91"/>
      <c r="BF64" s="93"/>
      <c r="BG64" s="20"/>
      <c r="BH64" s="22" t="s">
        <v>85</v>
      </c>
      <c r="BI64" s="21"/>
      <c r="BJ64" s="21"/>
      <c r="BK64" s="21"/>
      <c r="BL64" s="22">
        <f>IF(OR(D64="o",D64="p",D64="k",D64="w",D64="s",D64=$BL$4,ISBLANK(D64)),1,0)</f>
        <v>0</v>
      </c>
      <c r="BM64" s="98" t="str">
        <f>TRIM(CONCATENATE(IF(AND(LEN(BP64)&gt;0,BP64&gt;0),TEXT(BP$5,"#0"),""),IF(AND(LEN(BQ64)&gt;0,BQ64&gt;0),CONCATENATE(" ",TEXT(BQ$5,"#0")),""),IF(AND(LEN(BR64)&gt;0,BR64&gt;0),CONCATENATE(" ",TEXT(BR$5,"#0")),""),IF(AND(LEN(BS64)&gt;0,BS64&gt;0),CONCATENATE(" ",TEXT(BS$5,"#0")),""),IF(AND(LEN(BT64)&gt;0,BT64&gt;0),CONCATENATE(" ",TEXT(BT$5,"#0")),""),IF(AND(LEN(BU64)&gt;0,BU64&gt;0),CONCATENATE(" ",TEXT(BU$5,"#0")),""),IF(AND(LEN(BV64)&gt;0,BV64&gt;0),CONCATENATE(" ",TEXT(BV$5,"#0")),"")))</f>
        <v/>
      </c>
      <c r="BN64" s="25"/>
      <c r="BP64" s="102"/>
      <c r="BQ64" s="102"/>
      <c r="BR64" s="102"/>
      <c r="BS64" s="102"/>
      <c r="BT64" s="102"/>
      <c r="BU64" s="102"/>
      <c r="BV64" s="102"/>
      <c r="CE64" s="98"/>
      <c r="CF64" s="102"/>
      <c r="CG64" s="102"/>
      <c r="CH64" s="102"/>
      <c r="CI64" s="102"/>
      <c r="CJ64" s="102"/>
      <c r="CK64" s="102"/>
      <c r="CL64" s="102"/>
    </row>
    <row r="65" spans="1:90" s="136" customFormat="1" ht="41.25" customHeight="1" x14ac:dyDescent="0.2">
      <c r="A65" s="196"/>
      <c r="B65" s="302" t="s">
        <v>144</v>
      </c>
      <c r="C65" s="197" t="s">
        <v>83</v>
      </c>
      <c r="D65" s="198" t="s">
        <v>84</v>
      </c>
      <c r="E65" s="163">
        <v>0</v>
      </c>
      <c r="F65" s="199">
        <v>14</v>
      </c>
      <c r="G65" s="123">
        <v>288</v>
      </c>
      <c r="H65" s="200"/>
      <c r="I65" s="200"/>
      <c r="J65" s="200">
        <v>288</v>
      </c>
      <c r="K65" s="200"/>
      <c r="L65" s="200">
        <v>57</v>
      </c>
      <c r="M65" s="90"/>
      <c r="N65" s="201"/>
      <c r="O65" s="201"/>
      <c r="P65" s="202"/>
      <c r="Q65" s="203"/>
      <c r="R65" s="90"/>
      <c r="S65" s="201"/>
      <c r="T65" s="201"/>
      <c r="U65" s="203"/>
      <c r="V65" s="204"/>
      <c r="W65" s="90"/>
      <c r="X65" s="201"/>
      <c r="Y65" s="201"/>
      <c r="Z65" s="203"/>
      <c r="AA65" s="205"/>
      <c r="AB65" s="90"/>
      <c r="AC65" s="201"/>
      <c r="AD65" s="201"/>
      <c r="AE65" s="203"/>
      <c r="AF65" s="120"/>
      <c r="AG65" s="201"/>
      <c r="AH65" s="201"/>
      <c r="AI65" s="202"/>
      <c r="AJ65" s="90">
        <v>0</v>
      </c>
      <c r="AK65" s="201"/>
      <c r="AL65" s="201">
        <v>108</v>
      </c>
      <c r="AM65" s="203"/>
      <c r="AN65" s="120"/>
      <c r="AO65" s="201"/>
      <c r="AP65" s="201">
        <v>180</v>
      </c>
      <c r="AQ65" s="202"/>
      <c r="AR65" s="90"/>
      <c r="AS65" s="201"/>
      <c r="AT65" s="201"/>
      <c r="AV65" s="204"/>
      <c r="AW65" s="90"/>
      <c r="AX65" s="201"/>
      <c r="AY65" s="201"/>
      <c r="AZ65" s="203"/>
      <c r="BA65" s="204"/>
      <c r="BB65" s="90"/>
      <c r="BC65" s="201"/>
      <c r="BD65" s="201"/>
      <c r="BE65" s="201"/>
      <c r="BF65" s="203"/>
      <c r="BG65" s="44"/>
      <c r="BH65" s="46" t="s">
        <v>85</v>
      </c>
      <c r="BI65" s="45"/>
      <c r="BJ65" s="45"/>
      <c r="BK65" s="45"/>
      <c r="BL65" s="46">
        <f>IF(OR(D65="o",D65="p",D65="k",D65="w",D65="s",D65=$BL$4,ISBLANK(D65)),1,0)</f>
        <v>0</v>
      </c>
      <c r="BM65" s="206" t="str">
        <f>TRIM(CONCATENATE(IF(AND(LEN(BP65)&gt;0,BP65&gt;0),TEXT(BP$5,"#0"),""),IF(AND(LEN(BQ65)&gt;0,BQ65&gt;0),CONCATENATE(" ",TEXT(BQ$5,"#0")),""),IF(AND(LEN(BR65)&gt;0,BR65&gt;0),CONCATENATE(" ",TEXT(BR$5,"#0")),""),IF(AND(LEN(BS65)&gt;0,BS65&gt;0),CONCATENATE(" ",TEXT(BS$5,"#0")),""),IF(AND(LEN(BT65)&gt;0,BT65&gt;0),CONCATENATE(" ",TEXT(BT$5,"#0")),""),IF(AND(LEN(BU65)&gt;0,BU65&gt;0),CONCATENATE(" ",TEXT(BU$5,"#0")),""),IF(AND(LEN(BV65)&gt;0,BV65&gt;0),CONCATENATE(" ",TEXT(BV$5,"#0")),"")))</f>
        <v/>
      </c>
      <c r="BN65" s="48"/>
      <c r="BO65" s="207"/>
      <c r="BP65" s="138"/>
      <c r="BQ65" s="138"/>
      <c r="BR65" s="138"/>
      <c r="BS65" s="138"/>
      <c r="BT65" s="138"/>
      <c r="BU65" s="138"/>
      <c r="BV65" s="138"/>
      <c r="CE65" s="208"/>
      <c r="CF65" s="138"/>
      <c r="CG65" s="138"/>
      <c r="CH65" s="138"/>
      <c r="CI65" s="138"/>
      <c r="CJ65" s="138"/>
      <c r="CK65" s="138"/>
      <c r="CL65" s="138"/>
    </row>
    <row r="66" spans="1:90" ht="12.75" customHeight="1" x14ac:dyDescent="0.2">
      <c r="A66" s="167">
        <v>1</v>
      </c>
      <c r="B66" s="209" t="s">
        <v>86</v>
      </c>
      <c r="C66" s="85" t="s">
        <v>83</v>
      </c>
      <c r="D66" s="195" t="s">
        <v>84</v>
      </c>
      <c r="E66" s="87"/>
      <c r="F66" s="87">
        <v>1</v>
      </c>
      <c r="G66" s="83">
        <v>18</v>
      </c>
      <c r="H66" s="89"/>
      <c r="I66" s="89"/>
      <c r="J66" s="89">
        <v>18</v>
      </c>
      <c r="K66" s="89"/>
      <c r="L66" s="89">
        <v>4</v>
      </c>
      <c r="M66" s="94"/>
      <c r="N66" s="91"/>
      <c r="O66" s="91"/>
      <c r="P66" s="92"/>
      <c r="Q66" s="93"/>
      <c r="R66" s="94"/>
      <c r="S66" s="91"/>
      <c r="T66" s="91"/>
      <c r="U66" s="93"/>
      <c r="V66" s="95"/>
      <c r="W66" s="94"/>
      <c r="X66" s="91"/>
      <c r="Y66" s="91"/>
      <c r="Z66" s="93"/>
      <c r="AA66" s="96"/>
      <c r="AB66" s="94"/>
      <c r="AC66" s="91"/>
      <c r="AD66" s="91"/>
      <c r="AE66" s="93"/>
      <c r="AF66" s="112"/>
      <c r="AG66" s="91"/>
      <c r="AH66" s="210"/>
      <c r="AI66" s="92"/>
      <c r="AJ66" s="94"/>
      <c r="AK66" s="91"/>
      <c r="AL66" s="91">
        <v>18</v>
      </c>
      <c r="AM66" s="93"/>
      <c r="AN66" s="97"/>
      <c r="AO66" s="91"/>
      <c r="AP66" s="91"/>
      <c r="AQ66" s="92"/>
      <c r="AR66" s="94"/>
      <c r="AS66" s="91"/>
      <c r="AT66" s="91"/>
      <c r="AU66" s="93"/>
      <c r="AV66" s="95"/>
      <c r="AW66" s="111"/>
      <c r="AX66" s="91"/>
      <c r="AY66" s="91"/>
      <c r="AZ66" s="93"/>
      <c r="BA66" s="95"/>
      <c r="BB66" s="94"/>
      <c r="BC66" s="91"/>
      <c r="BD66" s="91"/>
      <c r="BE66" s="91"/>
      <c r="BF66" s="93"/>
      <c r="BG66" s="20"/>
      <c r="BH66" s="22" t="s">
        <v>87</v>
      </c>
      <c r="BI66" s="21"/>
      <c r="BJ66" s="21"/>
      <c r="BK66" s="21"/>
      <c r="BL66" s="22">
        <f>IF(OR(D66="o",D66="p",D66="k",D66="w",D66="s",D66=$BL$4,ISBLANK(D66)),1,0)</f>
        <v>0</v>
      </c>
      <c r="BM66" s="98" t="str">
        <f>TRIM(CONCATENATE(IF(AND(LEN(BP66)&gt;0,BP66&gt;0),TEXT(BP$5,"#0"),""),IF(AND(LEN(BQ66)&gt;0,BQ66&gt;0),CONCATENATE(" ",TEXT(BQ$5,"#0")),""),IF(AND(LEN(BR66)&gt;0,BR66&gt;0),CONCATENATE(" ",TEXT(BR$5,"#0")),""),IF(AND(LEN(BS66)&gt;0,BS66&gt;0),CONCATENATE(" ",TEXT(BS$5,"#0")),""),IF(AND(LEN(BT66)&gt;0,BT66&gt;0),CONCATENATE(" ",TEXT(BT$5,"#0")),""),IF(AND(LEN(BU66)&gt;0,BU66&gt;0),CONCATENATE(" ",TEXT(BU$5,"#0")),""),IF(AND(LEN(BV66)&gt;0,BV66&gt;0),CONCATENATE(" ",TEXT(BV$5,"#0")),"")))</f>
        <v/>
      </c>
      <c r="BN66" s="25"/>
      <c r="BP66" s="102"/>
      <c r="BQ66" s="102"/>
      <c r="BR66" s="102"/>
      <c r="BS66" s="102"/>
      <c r="BT66" s="102"/>
      <c r="BU66" s="102"/>
      <c r="BV66" s="102"/>
      <c r="CE66" s="98"/>
      <c r="CF66" s="102"/>
      <c r="CG66" s="102"/>
      <c r="CH66" s="102"/>
      <c r="CI66" s="102"/>
      <c r="CJ66" s="102"/>
      <c r="CK66" s="102"/>
      <c r="CL66" s="102"/>
    </row>
    <row r="67" spans="1:90" x14ac:dyDescent="0.2">
      <c r="A67" s="83">
        <v>2</v>
      </c>
      <c r="B67" s="84" t="s">
        <v>125</v>
      </c>
      <c r="C67" s="85"/>
      <c r="D67" s="86"/>
      <c r="E67" s="87"/>
      <c r="F67" s="87">
        <v>1</v>
      </c>
      <c r="G67" s="83">
        <v>18</v>
      </c>
      <c r="H67" s="89"/>
      <c r="I67" s="89"/>
      <c r="J67" s="89">
        <v>18</v>
      </c>
      <c r="K67" s="89"/>
      <c r="L67" s="89">
        <v>4</v>
      </c>
      <c r="M67" s="94"/>
      <c r="N67" s="91"/>
      <c r="O67" s="91"/>
      <c r="P67" s="92"/>
      <c r="Q67" s="93"/>
      <c r="R67" s="107"/>
      <c r="S67" s="92"/>
      <c r="T67" s="91"/>
      <c r="U67" s="93"/>
      <c r="V67" s="95"/>
      <c r="W67" s="94"/>
      <c r="X67" s="91"/>
      <c r="Y67" s="210"/>
      <c r="Z67" s="93"/>
      <c r="AA67" s="96"/>
      <c r="AB67" s="94"/>
      <c r="AC67" s="91"/>
      <c r="AD67" s="91"/>
      <c r="AE67" s="93"/>
      <c r="AF67" s="112"/>
      <c r="AG67" s="211"/>
      <c r="AH67" s="210"/>
      <c r="AI67" s="92"/>
      <c r="AJ67" s="94"/>
      <c r="AK67" s="91"/>
      <c r="AL67" s="91"/>
      <c r="AM67" s="93"/>
      <c r="AN67" s="97"/>
      <c r="AO67" s="91"/>
      <c r="AP67" s="91">
        <v>18</v>
      </c>
      <c r="AQ67" s="92"/>
      <c r="AR67" s="94"/>
      <c r="AS67" s="91"/>
      <c r="AT67" s="91"/>
      <c r="AU67" s="93"/>
      <c r="AV67" s="95"/>
      <c r="AW67" s="94"/>
      <c r="AX67" s="91"/>
      <c r="AY67" s="91"/>
      <c r="AZ67" s="93"/>
      <c r="BA67" s="95"/>
      <c r="BB67" s="94"/>
      <c r="BC67" s="91"/>
      <c r="BD67" s="91"/>
      <c r="BE67" s="91"/>
      <c r="BF67" s="93"/>
      <c r="BG67" s="20"/>
      <c r="BH67" s="21"/>
      <c r="BI67" s="21"/>
      <c r="BJ67" s="21"/>
      <c r="BK67" s="21"/>
      <c r="BL67" s="22">
        <f>IF(OR(D67="o",D67="p",D67="k",D67="w",D67="s",D67=$BL$4,ISBLANK(D67)),1,0)</f>
        <v>1</v>
      </c>
      <c r="BM67" s="98" t="str">
        <f>TRIM(CONCATENATE(IF(AND(LEN(BP67)&gt;0,BP67&gt;0),TEXT(BP$5,"#0"),""),IF(AND(LEN(BQ67)&gt;0,BQ67&gt;0),CONCATENATE(" ",TEXT(BQ$5,"#0")),""),IF(AND(LEN(BR67)&gt;0,BR67&gt;0),CONCATENATE(" ",TEXT(BR$5,"#0")),""),IF(AND(LEN(BS67)&gt;0,BS67&gt;0),CONCATENATE(" ",TEXT(BS$5,"#0")),""),IF(AND(LEN(BT67)&gt;0,BT67&gt;0),CONCATENATE(" ",TEXT(BT$5,"#0")),""),IF(AND(LEN(BU67)&gt;0,BU67&gt;0),CONCATENATE(" ",TEXT(BU$5,"#0")),""),IF(AND(LEN(BV67)&gt;0,BV67&gt;0),CONCATENATE(" ",TEXT(BV$5,"#0")),"")))</f>
        <v/>
      </c>
      <c r="BN67" s="25"/>
      <c r="BP67" s="102"/>
      <c r="BQ67" s="102"/>
      <c r="BR67" s="102"/>
      <c r="BS67" s="102"/>
      <c r="BT67" s="102"/>
      <c r="BU67" s="102"/>
      <c r="BV67" s="102"/>
      <c r="BX67" s="25"/>
      <c r="CE67" s="98"/>
      <c r="CF67" s="102"/>
      <c r="CG67" s="102"/>
      <c r="CH67" s="102"/>
      <c r="CI67" s="102"/>
      <c r="CJ67" s="102"/>
      <c r="CK67" s="102"/>
      <c r="CL67" s="102"/>
    </row>
    <row r="68" spans="1:90" x14ac:dyDescent="0.2">
      <c r="A68" s="83">
        <v>3</v>
      </c>
      <c r="B68" s="84" t="s">
        <v>88</v>
      </c>
      <c r="C68" s="85"/>
      <c r="D68" s="86"/>
      <c r="E68" s="87"/>
      <c r="F68" s="87">
        <v>1</v>
      </c>
      <c r="G68" s="87">
        <v>18</v>
      </c>
      <c r="H68" s="89"/>
      <c r="I68" s="89"/>
      <c r="J68" s="89">
        <v>18</v>
      </c>
      <c r="K68" s="89"/>
      <c r="L68" s="110">
        <v>4</v>
      </c>
      <c r="M68" s="94"/>
      <c r="N68" s="91"/>
      <c r="O68" s="91"/>
      <c r="P68" s="92"/>
      <c r="Q68" s="106"/>
      <c r="R68" s="107"/>
      <c r="S68" s="92"/>
      <c r="T68" s="91"/>
      <c r="U68" s="93"/>
      <c r="V68" s="95"/>
      <c r="W68" s="97"/>
      <c r="X68" s="104"/>
      <c r="Y68" s="109"/>
      <c r="Z68" s="106"/>
      <c r="AA68" s="96"/>
      <c r="AB68" s="94"/>
      <c r="AC68" s="91"/>
      <c r="AD68" s="91"/>
      <c r="AE68" s="93"/>
      <c r="AF68" s="97"/>
      <c r="AG68" s="211"/>
      <c r="AH68" s="91"/>
      <c r="AI68" s="92"/>
      <c r="AJ68" s="111"/>
      <c r="AK68" s="91"/>
      <c r="AL68" s="210">
        <v>18</v>
      </c>
      <c r="AM68" s="93"/>
      <c r="AN68" s="97"/>
      <c r="AO68" s="91"/>
      <c r="AP68" s="91"/>
      <c r="AQ68" s="92"/>
      <c r="AR68" s="94"/>
      <c r="AS68" s="91"/>
      <c r="AT68" s="91"/>
      <c r="AU68" s="93"/>
      <c r="AV68" s="95"/>
      <c r="AW68" s="94"/>
      <c r="AX68" s="91"/>
      <c r="AY68" s="91"/>
      <c r="AZ68" s="93"/>
      <c r="BA68" s="95"/>
      <c r="BB68" s="94"/>
      <c r="BC68" s="91"/>
      <c r="BD68" s="91"/>
      <c r="BE68" s="91"/>
      <c r="BF68" s="93"/>
      <c r="BG68" s="20"/>
      <c r="BH68" s="21"/>
      <c r="BI68" s="21"/>
      <c r="BJ68" s="21"/>
      <c r="BK68" s="21"/>
      <c r="BL68" s="22"/>
      <c r="BM68" s="98"/>
      <c r="BN68" s="25"/>
      <c r="BP68" s="102"/>
      <c r="BQ68" s="102"/>
      <c r="BR68" s="102"/>
      <c r="BS68" s="102"/>
      <c r="BT68" s="102"/>
      <c r="BU68" s="102"/>
      <c r="BV68" s="102"/>
      <c r="BX68" s="25"/>
      <c r="CE68" s="98"/>
      <c r="CF68" s="102"/>
      <c r="CG68" s="102"/>
      <c r="CH68" s="102"/>
      <c r="CI68" s="102"/>
      <c r="CJ68" s="102"/>
      <c r="CK68" s="102"/>
      <c r="CL68" s="102"/>
    </row>
    <row r="69" spans="1:90" x14ac:dyDescent="0.2">
      <c r="A69" s="83">
        <v>4</v>
      </c>
      <c r="B69" s="84" t="s">
        <v>126</v>
      </c>
      <c r="C69" s="85"/>
      <c r="D69" s="86"/>
      <c r="E69" s="87"/>
      <c r="F69" s="87">
        <v>1</v>
      </c>
      <c r="G69" s="87">
        <v>18</v>
      </c>
      <c r="H69" s="89"/>
      <c r="I69" s="89"/>
      <c r="J69" s="89">
        <v>18</v>
      </c>
      <c r="K69" s="89"/>
      <c r="L69" s="110">
        <v>4</v>
      </c>
      <c r="M69" s="94"/>
      <c r="N69" s="91"/>
      <c r="O69" s="91"/>
      <c r="P69" s="92"/>
      <c r="Q69" s="106"/>
      <c r="R69" s="107"/>
      <c r="S69" s="92"/>
      <c r="T69" s="91"/>
      <c r="U69" s="93"/>
      <c r="V69" s="95"/>
      <c r="W69" s="97"/>
      <c r="X69" s="104"/>
      <c r="Y69" s="109"/>
      <c r="Z69" s="106"/>
      <c r="AA69" s="96"/>
      <c r="AB69" s="94"/>
      <c r="AC69" s="91"/>
      <c r="AD69" s="91"/>
      <c r="AE69" s="93"/>
      <c r="AF69" s="97"/>
      <c r="AG69" s="211"/>
      <c r="AH69" s="91"/>
      <c r="AI69" s="92"/>
      <c r="AJ69" s="94"/>
      <c r="AK69" s="91"/>
      <c r="AL69" s="210">
        <v>18</v>
      </c>
      <c r="AM69" s="93"/>
      <c r="AN69" s="112"/>
      <c r="AO69" s="91"/>
      <c r="AP69" s="210"/>
      <c r="AQ69" s="92"/>
      <c r="AR69" s="94"/>
      <c r="AS69" s="91"/>
      <c r="AT69" s="91"/>
      <c r="AU69" s="93"/>
      <c r="AV69" s="95"/>
      <c r="AW69" s="94"/>
      <c r="AX69" s="91"/>
      <c r="AY69" s="91"/>
      <c r="AZ69" s="93"/>
      <c r="BA69" s="95"/>
      <c r="BB69" s="94"/>
      <c r="BC69" s="91"/>
      <c r="BD69" s="91"/>
      <c r="BE69" s="91"/>
      <c r="BF69" s="93"/>
      <c r="BG69" s="20"/>
      <c r="BH69" s="21"/>
      <c r="BI69" s="21"/>
      <c r="BJ69" s="21"/>
      <c r="BK69" s="21"/>
      <c r="BL69" s="22"/>
      <c r="BM69" s="98"/>
      <c r="BN69" s="25"/>
      <c r="BP69" s="102"/>
      <c r="BQ69" s="102"/>
      <c r="BR69" s="102"/>
      <c r="BS69" s="102"/>
      <c r="BT69" s="102"/>
      <c r="BU69" s="102"/>
      <c r="BV69" s="102"/>
      <c r="BX69" s="25"/>
      <c r="CE69" s="98"/>
      <c r="CF69" s="102"/>
      <c r="CG69" s="102"/>
      <c r="CH69" s="102"/>
      <c r="CI69" s="102"/>
      <c r="CJ69" s="102"/>
      <c r="CK69" s="102"/>
      <c r="CL69" s="102"/>
    </row>
    <row r="70" spans="1:90" x14ac:dyDescent="0.2">
      <c r="A70" s="83">
        <v>5</v>
      </c>
      <c r="B70" s="84" t="s">
        <v>89</v>
      </c>
      <c r="C70" s="85"/>
      <c r="D70" s="86"/>
      <c r="E70" s="87"/>
      <c r="F70" s="87">
        <v>1</v>
      </c>
      <c r="G70" s="87">
        <v>18</v>
      </c>
      <c r="H70" s="89"/>
      <c r="I70" s="89"/>
      <c r="J70" s="89">
        <v>18</v>
      </c>
      <c r="K70" s="89"/>
      <c r="L70" s="110">
        <v>4</v>
      </c>
      <c r="M70" s="94"/>
      <c r="N70" s="91"/>
      <c r="O70" s="91"/>
      <c r="P70" s="92"/>
      <c r="Q70" s="106"/>
      <c r="R70" s="107"/>
      <c r="S70" s="92"/>
      <c r="T70" s="91"/>
      <c r="U70" s="93"/>
      <c r="V70" s="95"/>
      <c r="W70" s="97"/>
      <c r="X70" s="104"/>
      <c r="Y70" s="109"/>
      <c r="Z70" s="106"/>
      <c r="AA70" s="96"/>
      <c r="AB70" s="94"/>
      <c r="AC70" s="91"/>
      <c r="AD70" s="91"/>
      <c r="AE70" s="93"/>
      <c r="AF70" s="97"/>
      <c r="AG70" s="211"/>
      <c r="AH70" s="91"/>
      <c r="AI70" s="92"/>
      <c r="AJ70" s="111"/>
      <c r="AK70" s="91"/>
      <c r="AL70" s="210"/>
      <c r="AM70" s="93"/>
      <c r="AN70" s="97"/>
      <c r="AO70" s="91"/>
      <c r="AP70" s="91">
        <v>18</v>
      </c>
      <c r="AQ70" s="92"/>
      <c r="AR70" s="94"/>
      <c r="AS70" s="91"/>
      <c r="AT70" s="91"/>
      <c r="AU70" s="93"/>
      <c r="AV70" s="95"/>
      <c r="AW70" s="94"/>
      <c r="AX70" s="91"/>
      <c r="AY70" s="91"/>
      <c r="AZ70" s="93"/>
      <c r="BA70" s="95"/>
      <c r="BB70" s="94"/>
      <c r="BC70" s="91"/>
      <c r="BD70" s="91"/>
      <c r="BE70" s="91"/>
      <c r="BF70" s="93"/>
      <c r="BG70" s="20"/>
      <c r="BH70" s="21"/>
      <c r="BI70" s="21"/>
      <c r="BJ70" s="21"/>
      <c r="BK70" s="21"/>
      <c r="BL70" s="22"/>
      <c r="BM70" s="98"/>
      <c r="BN70" s="25"/>
      <c r="BP70" s="102"/>
      <c r="BQ70" s="102"/>
      <c r="BR70" s="102"/>
      <c r="BS70" s="102"/>
      <c r="BT70" s="102"/>
      <c r="BU70" s="102"/>
      <c r="BV70" s="102"/>
      <c r="BX70" s="25"/>
      <c r="CE70" s="98"/>
      <c r="CF70" s="102"/>
      <c r="CG70" s="102"/>
      <c r="CH70" s="102"/>
      <c r="CI70" s="102"/>
      <c r="CJ70" s="102"/>
      <c r="CK70" s="102"/>
      <c r="CL70" s="102"/>
    </row>
    <row r="71" spans="1:90" x14ac:dyDescent="0.2">
      <c r="A71" s="83">
        <v>6</v>
      </c>
      <c r="B71" s="84" t="s">
        <v>127</v>
      </c>
      <c r="C71" s="85"/>
      <c r="D71" s="86"/>
      <c r="E71" s="87"/>
      <c r="F71" s="87">
        <v>1</v>
      </c>
      <c r="G71" s="87">
        <v>18</v>
      </c>
      <c r="H71" s="89"/>
      <c r="I71" s="89"/>
      <c r="J71" s="89">
        <v>18</v>
      </c>
      <c r="K71" s="89"/>
      <c r="L71" s="110">
        <v>4</v>
      </c>
      <c r="M71" s="94"/>
      <c r="N71" s="91"/>
      <c r="O71" s="91"/>
      <c r="P71" s="92"/>
      <c r="Q71" s="106"/>
      <c r="R71" s="107"/>
      <c r="S71" s="92"/>
      <c r="T71" s="91"/>
      <c r="U71" s="93"/>
      <c r="V71" s="95"/>
      <c r="W71" s="97"/>
      <c r="X71" s="104"/>
      <c r="Y71" s="109"/>
      <c r="Z71" s="106"/>
      <c r="AA71" s="96"/>
      <c r="AB71" s="94"/>
      <c r="AC71" s="91"/>
      <c r="AD71" s="91"/>
      <c r="AE71" s="93"/>
      <c r="AF71" s="97"/>
      <c r="AG71" s="211"/>
      <c r="AH71" s="91"/>
      <c r="AI71" s="92"/>
      <c r="AJ71" s="94"/>
      <c r="AK71" s="91"/>
      <c r="AL71" s="91"/>
      <c r="AM71" s="93"/>
      <c r="AN71" s="112"/>
      <c r="AO71" s="91"/>
      <c r="AP71" s="210">
        <v>18</v>
      </c>
      <c r="AQ71" s="92"/>
      <c r="AR71" s="94"/>
      <c r="AS71" s="91"/>
      <c r="AT71" s="91"/>
      <c r="AU71" s="93"/>
      <c r="AV71" s="95"/>
      <c r="AW71" s="94"/>
      <c r="AX71" s="91"/>
      <c r="AY71" s="91"/>
      <c r="AZ71" s="93"/>
      <c r="BA71" s="95"/>
      <c r="BB71" s="94"/>
      <c r="BC71" s="91"/>
      <c r="BD71" s="91"/>
      <c r="BE71" s="91"/>
      <c r="BF71" s="93"/>
      <c r="BG71" s="20"/>
      <c r="BH71" s="21"/>
      <c r="BI71" s="21"/>
      <c r="BJ71" s="21"/>
      <c r="BK71" s="21"/>
      <c r="BL71" s="22"/>
      <c r="BM71" s="98"/>
      <c r="BN71" s="25"/>
      <c r="BP71" s="102"/>
      <c r="BQ71" s="102"/>
      <c r="BR71" s="102"/>
      <c r="BS71" s="102"/>
      <c r="BT71" s="102"/>
      <c r="BU71" s="102"/>
      <c r="BV71" s="102"/>
      <c r="BX71" s="25"/>
      <c r="CE71" s="98"/>
      <c r="CF71" s="102"/>
      <c r="CG71" s="102"/>
      <c r="CH71" s="102"/>
      <c r="CI71" s="102"/>
      <c r="CJ71" s="102"/>
      <c r="CK71" s="102"/>
      <c r="CL71" s="102"/>
    </row>
    <row r="72" spans="1:90" ht="25.5" x14ac:dyDescent="0.2">
      <c r="A72" s="83">
        <v>7</v>
      </c>
      <c r="B72" s="84" t="s">
        <v>128</v>
      </c>
      <c r="C72" s="85"/>
      <c r="D72" s="86"/>
      <c r="E72" s="87"/>
      <c r="F72" s="87">
        <v>1</v>
      </c>
      <c r="G72" s="87">
        <v>27</v>
      </c>
      <c r="H72" s="167"/>
      <c r="I72" s="168"/>
      <c r="J72" s="168">
        <v>27</v>
      </c>
      <c r="K72" s="168"/>
      <c r="L72" s="171">
        <v>5</v>
      </c>
      <c r="M72" s="167"/>
      <c r="N72" s="168"/>
      <c r="O72" s="168"/>
      <c r="P72" s="176"/>
      <c r="Q72" s="181"/>
      <c r="R72" s="167"/>
      <c r="S72" s="168"/>
      <c r="T72" s="168"/>
      <c r="U72" s="171"/>
      <c r="V72" s="95"/>
      <c r="W72" s="91"/>
      <c r="X72" s="104"/>
      <c r="Y72" s="104"/>
      <c r="Z72" s="106"/>
      <c r="AA72" s="96"/>
      <c r="AB72" s="94"/>
      <c r="AC72" s="91"/>
      <c r="AD72" s="91"/>
      <c r="AE72" s="93"/>
      <c r="AF72" s="97"/>
      <c r="AG72" s="91"/>
      <c r="AH72" s="91"/>
      <c r="AI72" s="92"/>
      <c r="AJ72" s="111"/>
      <c r="AK72" s="91"/>
      <c r="AL72" s="91">
        <v>27</v>
      </c>
      <c r="AM72" s="93"/>
      <c r="AN72" s="112"/>
      <c r="AO72" s="91"/>
      <c r="AP72" s="91"/>
      <c r="AQ72" s="92"/>
      <c r="AR72" s="94"/>
      <c r="AS72" s="91"/>
      <c r="AT72" s="91"/>
      <c r="AU72" s="93"/>
      <c r="AV72" s="95"/>
      <c r="AW72" s="94"/>
      <c r="AX72" s="91"/>
      <c r="AY72" s="91"/>
      <c r="AZ72" s="93"/>
      <c r="BA72" s="95"/>
      <c r="BB72" s="94"/>
      <c r="BC72" s="91"/>
      <c r="BD72" s="91"/>
      <c r="BE72" s="91"/>
      <c r="BF72" s="93"/>
      <c r="BG72" s="20"/>
      <c r="BH72" s="21"/>
      <c r="BI72" s="21"/>
      <c r="BJ72" s="21"/>
      <c r="BK72" s="21"/>
      <c r="BL72" s="22">
        <f>IF(OR(D72="o",D72="p",D72="k",D72="w",D72="s",D72=$BL$4,ISBLANK(D72)),1,0)</f>
        <v>1</v>
      </c>
      <c r="BM72" s="98" t="str">
        <f>TRIM(CONCATENATE(IF(AND(LEN(BP72)&gt;0,BP72&gt;0),TEXT(BP$5,"#0"),""),IF(AND(LEN(BQ72)&gt;0,BQ72&gt;0),CONCATENATE(" ",TEXT(BQ$5,"#0")),""),IF(AND(LEN(BR72)&gt;0,BR72&gt;0),CONCATENATE(" ",TEXT(BR$5,"#0")),""),IF(AND(LEN(BS72)&gt;0,BS72&gt;0),CONCATENATE(" ",TEXT(BS$5,"#0")),""),IF(AND(LEN(BT72)&gt;0,BT72&gt;0),CONCATENATE(" ",TEXT(BT$5,"#0")),""),IF(AND(LEN(BU72)&gt;0,BU72&gt;0),CONCATENATE(" ",TEXT(BU$5,"#0")),""),IF(AND(LEN(BV72)&gt;0,BV72&gt;0),CONCATENATE(" ",TEXT(BV$5,"#0")),"")))</f>
        <v/>
      </c>
      <c r="BN72" s="25"/>
      <c r="BP72" s="102"/>
      <c r="BQ72" s="102"/>
      <c r="BR72" s="102"/>
      <c r="BS72" s="102"/>
      <c r="BT72" s="102"/>
      <c r="BU72" s="102"/>
      <c r="BV72" s="102"/>
      <c r="BX72" s="25"/>
      <c r="CE72" s="98"/>
      <c r="CF72" s="102"/>
      <c r="CG72" s="102"/>
      <c r="CH72" s="102"/>
      <c r="CI72" s="102"/>
      <c r="CJ72" s="102"/>
      <c r="CK72" s="102"/>
      <c r="CL72" s="102"/>
    </row>
    <row r="73" spans="1:90" x14ac:dyDescent="0.2">
      <c r="A73" s="83">
        <v>8</v>
      </c>
      <c r="B73" s="84" t="s">
        <v>90</v>
      </c>
      <c r="C73" s="85"/>
      <c r="D73" s="86"/>
      <c r="E73" s="87"/>
      <c r="F73" s="87">
        <v>1</v>
      </c>
      <c r="G73" s="87">
        <v>9</v>
      </c>
      <c r="H73" s="89"/>
      <c r="I73" s="89"/>
      <c r="J73" s="89">
        <v>9</v>
      </c>
      <c r="K73" s="89"/>
      <c r="L73" s="110">
        <v>2</v>
      </c>
      <c r="M73" s="167"/>
      <c r="N73" s="168"/>
      <c r="O73" s="168"/>
      <c r="P73" s="176"/>
      <c r="Q73" s="181"/>
      <c r="R73" s="167"/>
      <c r="S73" s="168"/>
      <c r="T73" s="168"/>
      <c r="U73" s="171"/>
      <c r="V73" s="95"/>
      <c r="W73" s="97"/>
      <c r="X73" s="212"/>
      <c r="Y73" s="104"/>
      <c r="Z73" s="106"/>
      <c r="AA73" s="96"/>
      <c r="AB73" s="94"/>
      <c r="AC73" s="91"/>
      <c r="AD73" s="91"/>
      <c r="AE73" s="93"/>
      <c r="AF73" s="97"/>
      <c r="AG73" s="91"/>
      <c r="AH73" s="91"/>
      <c r="AI73" s="92"/>
      <c r="AJ73" s="94"/>
      <c r="AK73" s="91"/>
      <c r="AL73" s="91">
        <v>9</v>
      </c>
      <c r="AM73" s="93"/>
      <c r="AN73" s="97"/>
      <c r="AO73" s="91"/>
      <c r="AP73" s="91"/>
      <c r="AQ73" s="92"/>
      <c r="AR73" s="213"/>
      <c r="AS73" s="91"/>
      <c r="AT73" s="210"/>
      <c r="AU73" s="93"/>
      <c r="AV73" s="95"/>
      <c r="AW73" s="94"/>
      <c r="AX73" s="91"/>
      <c r="AY73" s="91"/>
      <c r="AZ73" s="93"/>
      <c r="BA73" s="95"/>
      <c r="BB73" s="94"/>
      <c r="BC73" s="91"/>
      <c r="BD73" s="91"/>
      <c r="BE73" s="102"/>
      <c r="BF73" s="93"/>
      <c r="BG73" s="20"/>
      <c r="BH73" s="21"/>
      <c r="BI73" s="21"/>
      <c r="BJ73" s="21"/>
      <c r="BK73" s="21"/>
      <c r="BL73" s="22"/>
      <c r="BM73" s="98"/>
      <c r="BN73" s="25"/>
      <c r="BP73" s="102"/>
      <c r="BQ73" s="102"/>
      <c r="BR73" s="102"/>
      <c r="BS73" s="102"/>
      <c r="BT73" s="102"/>
      <c r="BU73" s="102"/>
      <c r="BV73" s="102"/>
      <c r="BX73" s="25"/>
      <c r="CE73" s="98"/>
      <c r="CF73" s="102"/>
      <c r="CG73" s="102"/>
      <c r="CH73" s="102"/>
      <c r="CI73" s="102"/>
      <c r="CJ73" s="102"/>
      <c r="CK73" s="102"/>
      <c r="CL73" s="102"/>
    </row>
    <row r="74" spans="1:90" ht="14.25" customHeight="1" x14ac:dyDescent="0.2">
      <c r="A74" s="83">
        <v>9</v>
      </c>
      <c r="B74" s="214" t="s">
        <v>129</v>
      </c>
      <c r="C74" s="85"/>
      <c r="D74" s="86"/>
      <c r="E74" s="87"/>
      <c r="F74" s="87">
        <v>1</v>
      </c>
      <c r="G74" s="83">
        <v>18</v>
      </c>
      <c r="H74" s="89"/>
      <c r="I74" s="89"/>
      <c r="J74" s="89">
        <v>18</v>
      </c>
      <c r="K74" s="89"/>
      <c r="L74" s="89">
        <v>4</v>
      </c>
      <c r="M74" s="94"/>
      <c r="N74" s="91"/>
      <c r="O74" s="91"/>
      <c r="P74" s="92"/>
      <c r="Q74" s="93"/>
      <c r="R74" s="94"/>
      <c r="S74" s="91"/>
      <c r="T74" s="210"/>
      <c r="U74" s="93"/>
      <c r="V74" s="95"/>
      <c r="W74" s="94"/>
      <c r="X74" s="121"/>
      <c r="Y74" s="91"/>
      <c r="Z74" s="93"/>
      <c r="AA74" s="96"/>
      <c r="AB74" s="94"/>
      <c r="AC74" s="91"/>
      <c r="AD74" s="91"/>
      <c r="AE74" s="93"/>
      <c r="AF74" s="97"/>
      <c r="AG74" s="91"/>
      <c r="AH74" s="91"/>
      <c r="AI74" s="92"/>
      <c r="AJ74" s="94"/>
      <c r="AK74" s="91"/>
      <c r="AL74" s="91">
        <v>18</v>
      </c>
      <c r="AM74" s="93"/>
      <c r="AN74" s="112"/>
      <c r="AO74" s="91"/>
      <c r="AP74" s="210"/>
      <c r="AQ74" s="92"/>
      <c r="AR74" s="94"/>
      <c r="AS74" s="91"/>
      <c r="AT74" s="91"/>
      <c r="AU74" s="93"/>
      <c r="AV74" s="95"/>
      <c r="AW74" s="94"/>
      <c r="AX74" s="91"/>
      <c r="AY74" s="91"/>
      <c r="AZ74" s="93"/>
      <c r="BA74" s="95"/>
      <c r="BB74" s="94"/>
      <c r="BC74" s="91"/>
      <c r="BD74" s="91"/>
      <c r="BE74" s="102"/>
      <c r="BF74" s="93"/>
      <c r="BG74" s="20"/>
      <c r="BH74" s="21"/>
      <c r="BI74" s="21"/>
      <c r="BJ74" s="21"/>
      <c r="BK74" s="21"/>
      <c r="BL74" s="22">
        <f>IF(OR(D74="o",D74="p",D74="k",D74="w",D74="s",D74=$BL$4,ISBLANK(D74)),1,0)</f>
        <v>1</v>
      </c>
      <c r="BM74" s="98" t="str">
        <f>TRIM(CONCATENATE(IF(AND(LEN(BP74)&gt;0,BP74&gt;0),TEXT(BP$5,"#0"),""),IF(AND(LEN(BQ74)&gt;0,BQ74&gt;0),CONCATENATE(" ",TEXT(BQ$5,"#0")),""),IF(AND(LEN(BR74)&gt;0,BR74&gt;0),CONCATENATE(" ",TEXT(BR$5,"#0")),""),IF(AND(LEN(BS74)&gt;0,BS74&gt;0),CONCATENATE(" ",TEXT(BS$5,"#0")),""),IF(AND(LEN(BT74)&gt;0,BT74&gt;0),CONCATENATE(" ",TEXT(BT$5,"#0")),""),IF(AND(LEN(BU74)&gt;0,BU74&gt;0),CONCATENATE(" ",TEXT(BU$5,"#0")),""),IF(AND(LEN(BV74)&gt;0,BV74&gt;0),CONCATENATE(" ",TEXT(BV$5,"#0")),"")))</f>
        <v/>
      </c>
      <c r="BN74" s="25"/>
      <c r="BP74" s="102"/>
      <c r="BQ74" s="102"/>
      <c r="BR74" s="102"/>
      <c r="BS74" s="102"/>
      <c r="BT74" s="102"/>
      <c r="BU74" s="102"/>
      <c r="BV74" s="102"/>
      <c r="CE74" s="98"/>
      <c r="CF74" s="102"/>
      <c r="CG74" s="102"/>
      <c r="CH74" s="102"/>
      <c r="CI74" s="102"/>
      <c r="CJ74" s="102"/>
      <c r="CK74" s="102"/>
      <c r="CL74" s="102"/>
    </row>
    <row r="75" spans="1:90" ht="12" customHeight="1" x14ac:dyDescent="0.2">
      <c r="A75" s="83">
        <v>10</v>
      </c>
      <c r="B75" s="84" t="s">
        <v>130</v>
      </c>
      <c r="C75" s="85"/>
      <c r="D75" s="86"/>
      <c r="E75" s="87"/>
      <c r="F75" s="87">
        <v>1</v>
      </c>
      <c r="G75" s="83">
        <v>27</v>
      </c>
      <c r="H75" s="89"/>
      <c r="I75" s="89"/>
      <c r="J75" s="89">
        <v>27</v>
      </c>
      <c r="K75" s="89"/>
      <c r="L75" s="89">
        <v>5</v>
      </c>
      <c r="M75" s="94"/>
      <c r="N75" s="91"/>
      <c r="O75" s="91"/>
      <c r="P75" s="92"/>
      <c r="Q75" s="93"/>
      <c r="R75" s="94"/>
      <c r="S75" s="91"/>
      <c r="T75" s="91"/>
      <c r="U75" s="93"/>
      <c r="V75" s="95"/>
      <c r="W75" s="94"/>
      <c r="X75" s="91"/>
      <c r="Y75" s="91"/>
      <c r="Z75" s="93"/>
      <c r="AA75" s="96"/>
      <c r="AB75" s="94"/>
      <c r="AC75" s="91"/>
      <c r="AD75" s="91"/>
      <c r="AE75" s="93"/>
      <c r="AF75" s="97"/>
      <c r="AG75" s="91"/>
      <c r="AH75" s="91"/>
      <c r="AI75" s="92"/>
      <c r="AJ75" s="94"/>
      <c r="AK75" s="91"/>
      <c r="AL75" s="91"/>
      <c r="AM75" s="93"/>
      <c r="AN75" s="97"/>
      <c r="AO75" s="91"/>
      <c r="AP75" s="91">
        <v>27</v>
      </c>
      <c r="AQ75" s="92"/>
      <c r="AR75" s="111"/>
      <c r="AS75" s="91"/>
      <c r="AT75" s="91"/>
      <c r="AU75" s="93"/>
      <c r="AV75" s="95"/>
      <c r="AW75" s="94"/>
      <c r="AX75" s="91"/>
      <c r="AY75" s="91"/>
      <c r="AZ75" s="93"/>
      <c r="BA75" s="95"/>
      <c r="BB75" s="94"/>
      <c r="BC75" s="91"/>
      <c r="BD75" s="91"/>
      <c r="BE75" s="91"/>
      <c r="BF75" s="93"/>
      <c r="BG75" s="20"/>
      <c r="BH75" s="21"/>
      <c r="BI75" s="21"/>
      <c r="BJ75" s="21"/>
      <c r="BK75" s="21"/>
      <c r="BL75" s="22">
        <f>IF(OR(D75="o",D75="p",D75="k",D75="w",D75="s",D75=$BL$4,ISBLANK(D75)),1,0)</f>
        <v>1</v>
      </c>
      <c r="BM75" s="98" t="str">
        <f>TRIM(CONCATENATE(IF(AND(LEN(BP75)&gt;0,BP75&gt;0),TEXT(BP$5,"#0"),""),IF(AND(LEN(BQ75)&gt;0,BQ75&gt;0),CONCATENATE(" ",TEXT(BQ$5,"#0")),""),IF(AND(LEN(BR75)&gt;0,BR75&gt;0),CONCATENATE(" ",TEXT(BR$5,"#0")),""),IF(AND(LEN(BS75)&gt;0,BS75&gt;0),CONCATENATE(" ",TEXT(BS$5,"#0")),""),IF(AND(LEN(BT75)&gt;0,BT75&gt;0),CONCATENATE(" ",TEXT(BT$5,"#0")),""),IF(AND(LEN(BU75)&gt;0,BU75&gt;0),CONCATENATE(" ",TEXT(BU$5,"#0")),""),IF(AND(LEN(BV75)&gt;0,BV75&gt;0),CONCATENATE(" ",TEXT(BV$5,"#0")),"")))</f>
        <v/>
      </c>
      <c r="BN75" s="25"/>
      <c r="BP75" s="102"/>
      <c r="BQ75" s="102"/>
      <c r="BR75" s="102"/>
      <c r="BS75" s="102"/>
      <c r="BT75" s="102"/>
      <c r="BU75" s="102"/>
      <c r="BV75" s="102"/>
      <c r="BX75" s="25"/>
      <c r="CE75" s="98"/>
      <c r="CF75" s="102"/>
      <c r="CG75" s="102"/>
      <c r="CH75" s="102"/>
      <c r="CI75" s="102"/>
      <c r="CJ75" s="102"/>
      <c r="CK75" s="102"/>
      <c r="CL75" s="102"/>
    </row>
    <row r="76" spans="1:90" ht="12.6" customHeight="1" x14ac:dyDescent="0.2">
      <c r="A76" s="83">
        <v>11</v>
      </c>
      <c r="B76" s="84" t="s">
        <v>131</v>
      </c>
      <c r="C76" s="85"/>
      <c r="D76" s="86"/>
      <c r="E76" s="87"/>
      <c r="F76" s="87">
        <v>1</v>
      </c>
      <c r="G76" s="83">
        <v>27</v>
      </c>
      <c r="H76" s="89"/>
      <c r="I76" s="89"/>
      <c r="J76" s="89">
        <v>27</v>
      </c>
      <c r="K76" s="89"/>
      <c r="L76" s="89">
        <v>5</v>
      </c>
      <c r="M76" s="94"/>
      <c r="N76" s="91"/>
      <c r="O76" s="91"/>
      <c r="P76" s="92"/>
      <c r="Q76" s="93"/>
      <c r="R76" s="94"/>
      <c r="S76" s="91"/>
      <c r="T76" s="91"/>
      <c r="U76" s="93"/>
      <c r="V76" s="95"/>
      <c r="W76" s="94"/>
      <c r="X76" s="91"/>
      <c r="Y76" s="91"/>
      <c r="Z76" s="93"/>
      <c r="AA76" s="96"/>
      <c r="AB76" s="94"/>
      <c r="AC76" s="91"/>
      <c r="AD76" s="91"/>
      <c r="AE76" s="93"/>
      <c r="AF76" s="97"/>
      <c r="AG76" s="91"/>
      <c r="AH76" s="91"/>
      <c r="AI76" s="92"/>
      <c r="AJ76" s="94"/>
      <c r="AK76" s="91"/>
      <c r="AL76" s="91"/>
      <c r="AM76" s="93"/>
      <c r="AN76" s="112"/>
      <c r="AO76" s="91"/>
      <c r="AP76" s="91">
        <v>27</v>
      </c>
      <c r="AQ76" s="92"/>
      <c r="AR76" s="94"/>
      <c r="AS76" s="91"/>
      <c r="AT76" s="91"/>
      <c r="AU76" s="93"/>
      <c r="AV76" s="95"/>
      <c r="AW76" s="94"/>
      <c r="AX76" s="91"/>
      <c r="AY76" s="91"/>
      <c r="AZ76" s="93"/>
      <c r="BA76" s="95"/>
      <c r="BB76" s="94"/>
      <c r="BC76" s="91"/>
      <c r="BD76" s="91"/>
      <c r="BE76" s="91"/>
      <c r="BF76" s="93"/>
      <c r="BG76" s="20"/>
      <c r="BH76" s="21"/>
      <c r="BI76" s="21"/>
      <c r="BJ76" s="21"/>
      <c r="BK76" s="21"/>
      <c r="BL76" s="22">
        <f>IF(OR(D76="o",D76="p",D76="k",D76="w",D76="s",D76=$BL$4,ISBLANK(D76)),1,0)</f>
        <v>1</v>
      </c>
      <c r="BM76" s="98" t="str">
        <f>TRIM(CONCATENATE(IF(AND(LEN(BP76)&gt;0,BP76&gt;0),TEXT(BP$5,"#0"),""),IF(AND(LEN(BQ76)&gt;0,BQ76&gt;0),CONCATENATE(" ",TEXT(BQ$5,"#0")),""),IF(AND(LEN(BR76)&gt;0,BR76&gt;0),CONCATENATE(" ",TEXT(BR$5,"#0")),""),IF(AND(LEN(BS76)&gt;0,BS76&gt;0),CONCATENATE(" ",TEXT(BS$5,"#0")),""),IF(AND(LEN(BT76)&gt;0,BT76&gt;0),CONCATENATE(" ",TEXT(BT$5,"#0")),""),IF(AND(LEN(BU76)&gt;0,BU76&gt;0),CONCATENATE(" ",TEXT(BU$5,"#0")),""),IF(AND(LEN(BV76)&gt;0,BV76&gt;0),CONCATENATE(" ",TEXT(BV$5,"#0")),"")))</f>
        <v/>
      </c>
      <c r="BN76" s="25"/>
      <c r="BP76" s="102"/>
      <c r="BQ76" s="102"/>
      <c r="BR76" s="102"/>
      <c r="BS76" s="102"/>
      <c r="BT76" s="102"/>
      <c r="BU76" s="102"/>
      <c r="BV76" s="102"/>
      <c r="BX76" s="25"/>
      <c r="CE76" s="98"/>
      <c r="CF76" s="102"/>
      <c r="CG76" s="102"/>
      <c r="CH76" s="102"/>
      <c r="CI76" s="102"/>
      <c r="CJ76" s="102"/>
      <c r="CK76" s="102"/>
      <c r="CL76" s="102"/>
    </row>
    <row r="77" spans="1:90" ht="12" customHeight="1" x14ac:dyDescent="0.2">
      <c r="A77" s="83">
        <v>12</v>
      </c>
      <c r="B77" s="84" t="s">
        <v>132</v>
      </c>
      <c r="C77" s="85"/>
      <c r="D77" s="86"/>
      <c r="E77" s="87"/>
      <c r="F77" s="87">
        <v>1</v>
      </c>
      <c r="G77" s="83">
        <v>18</v>
      </c>
      <c r="H77" s="89"/>
      <c r="I77" s="89"/>
      <c r="J77" s="89">
        <v>18</v>
      </c>
      <c r="K77" s="89"/>
      <c r="L77" s="89">
        <v>4</v>
      </c>
      <c r="M77" s="94"/>
      <c r="N77" s="91"/>
      <c r="O77" s="91"/>
      <c r="P77" s="92"/>
      <c r="Q77" s="93"/>
      <c r="R77" s="94"/>
      <c r="S77" s="91"/>
      <c r="T77" s="91"/>
      <c r="U77" s="93"/>
      <c r="V77" s="95"/>
      <c r="W77" s="94"/>
      <c r="X77" s="91"/>
      <c r="Y77" s="91"/>
      <c r="Z77" s="93"/>
      <c r="AA77" s="96"/>
      <c r="AB77" s="94"/>
      <c r="AC77" s="91"/>
      <c r="AD77" s="91"/>
      <c r="AE77" s="93"/>
      <c r="AF77" s="97"/>
      <c r="AG77" s="91"/>
      <c r="AH77" s="91"/>
      <c r="AI77" s="92"/>
      <c r="AJ77" s="94"/>
      <c r="AK77" s="91"/>
      <c r="AL77" s="91"/>
      <c r="AM77" s="93"/>
      <c r="AN77" s="97"/>
      <c r="AO77" s="91"/>
      <c r="AP77" s="91">
        <v>18</v>
      </c>
      <c r="AQ77" s="92"/>
      <c r="AR77" s="111"/>
      <c r="AS77" s="91"/>
      <c r="AT77" s="91"/>
      <c r="AU77" s="93"/>
      <c r="AV77" s="95"/>
      <c r="AW77" s="111"/>
      <c r="AX77" s="91"/>
      <c r="AY77" s="91"/>
      <c r="AZ77" s="93"/>
      <c r="BA77" s="95"/>
      <c r="BB77" s="94"/>
      <c r="BC77" s="91"/>
      <c r="BD77" s="91"/>
      <c r="BE77" s="91"/>
      <c r="BF77" s="93"/>
      <c r="BG77" s="20"/>
      <c r="BH77" s="21"/>
      <c r="BI77" s="21"/>
      <c r="BJ77" s="21"/>
      <c r="BK77" s="21"/>
      <c r="BL77" s="22"/>
      <c r="BM77" s="98"/>
      <c r="BN77" s="25"/>
      <c r="BP77" s="102"/>
      <c r="BQ77" s="102"/>
      <c r="BR77" s="102"/>
      <c r="BS77" s="102"/>
      <c r="BT77" s="102"/>
      <c r="BU77" s="102"/>
      <c r="BV77" s="102"/>
      <c r="BX77" s="25"/>
      <c r="CE77" s="98"/>
      <c r="CF77" s="102"/>
      <c r="CG77" s="102"/>
      <c r="CH77" s="102"/>
      <c r="CI77" s="102"/>
      <c r="CJ77" s="102"/>
      <c r="CK77" s="102"/>
      <c r="CL77" s="102"/>
    </row>
    <row r="78" spans="1:90" ht="12" customHeight="1" x14ac:dyDescent="0.2">
      <c r="A78" s="83">
        <v>13</v>
      </c>
      <c r="B78" s="84" t="s">
        <v>133</v>
      </c>
      <c r="C78" s="85"/>
      <c r="D78" s="86"/>
      <c r="E78" s="87"/>
      <c r="F78" s="87">
        <v>1</v>
      </c>
      <c r="G78" s="83">
        <v>36</v>
      </c>
      <c r="H78" s="89"/>
      <c r="I78" s="89"/>
      <c r="J78" s="89">
        <v>36</v>
      </c>
      <c r="K78" s="89"/>
      <c r="L78" s="89">
        <v>5</v>
      </c>
      <c r="M78" s="94"/>
      <c r="N78" s="91"/>
      <c r="O78" s="91"/>
      <c r="P78" s="92"/>
      <c r="Q78" s="93"/>
      <c r="R78" s="94"/>
      <c r="S78" s="91"/>
      <c r="T78" s="91"/>
      <c r="U78" s="93"/>
      <c r="V78" s="95"/>
      <c r="W78" s="94"/>
      <c r="X78" s="91"/>
      <c r="Y78" s="91"/>
      <c r="Z78" s="93"/>
      <c r="AA78" s="96"/>
      <c r="AB78" s="94"/>
      <c r="AC78" s="91"/>
      <c r="AD78" s="91"/>
      <c r="AE78" s="93"/>
      <c r="AF78" s="97"/>
      <c r="AG78" s="91"/>
      <c r="AH78" s="91"/>
      <c r="AI78" s="92"/>
      <c r="AJ78" s="94"/>
      <c r="AK78" s="91"/>
      <c r="AL78" s="91"/>
      <c r="AM78" s="93"/>
      <c r="AN78" s="97"/>
      <c r="AO78" s="91"/>
      <c r="AP78" s="91"/>
      <c r="AQ78" s="92"/>
      <c r="AR78" s="94"/>
      <c r="AS78" s="91"/>
      <c r="AT78" s="91">
        <v>36</v>
      </c>
      <c r="AU78" s="93"/>
      <c r="AV78" s="95"/>
      <c r="AW78" s="111"/>
      <c r="AX78" s="91"/>
      <c r="AY78" s="210"/>
      <c r="AZ78" s="93"/>
      <c r="BA78" s="95"/>
      <c r="BB78" s="94"/>
      <c r="BC78" s="91"/>
      <c r="BD78" s="91"/>
      <c r="BE78" s="91"/>
      <c r="BF78" s="93"/>
      <c r="BG78" s="20"/>
      <c r="BH78" s="21"/>
      <c r="BI78" s="21"/>
      <c r="BJ78" s="21"/>
      <c r="BK78" s="21"/>
      <c r="BL78" s="22"/>
      <c r="BM78" s="98"/>
      <c r="BN78" s="25"/>
      <c r="BP78" s="102"/>
      <c r="BQ78" s="102"/>
      <c r="BR78" s="102"/>
      <c r="BS78" s="102"/>
      <c r="BT78" s="102"/>
      <c r="BU78" s="102"/>
      <c r="BV78" s="102"/>
      <c r="BX78" s="25"/>
      <c r="CE78" s="98"/>
      <c r="CF78" s="102"/>
      <c r="CG78" s="102"/>
      <c r="CH78" s="102"/>
      <c r="CI78" s="102"/>
      <c r="CJ78" s="102"/>
      <c r="CK78" s="102"/>
      <c r="CL78" s="102"/>
    </row>
    <row r="79" spans="1:90" ht="12" customHeight="1" x14ac:dyDescent="0.2">
      <c r="A79" s="83">
        <v>14</v>
      </c>
      <c r="B79" s="84" t="s">
        <v>134</v>
      </c>
      <c r="C79" s="85"/>
      <c r="D79" s="86"/>
      <c r="E79" s="87"/>
      <c r="F79" s="87">
        <v>1</v>
      </c>
      <c r="G79" s="83">
        <v>18</v>
      </c>
      <c r="H79" s="89"/>
      <c r="I79" s="89"/>
      <c r="J79" s="89">
        <v>18</v>
      </c>
      <c r="K79" s="89"/>
      <c r="L79" s="89">
        <v>3</v>
      </c>
      <c r="M79" s="94"/>
      <c r="N79" s="91"/>
      <c r="O79" s="91"/>
      <c r="P79" s="92"/>
      <c r="Q79" s="93"/>
      <c r="R79" s="94"/>
      <c r="S79" s="91"/>
      <c r="T79" s="91"/>
      <c r="U79" s="93"/>
      <c r="V79" s="95"/>
      <c r="W79" s="94"/>
      <c r="X79" s="91"/>
      <c r="Y79" s="91"/>
      <c r="Z79" s="93"/>
      <c r="AA79" s="96"/>
      <c r="AB79" s="94"/>
      <c r="AC79" s="91"/>
      <c r="AD79" s="91"/>
      <c r="AE79" s="93"/>
      <c r="AF79" s="97"/>
      <c r="AG79" s="91"/>
      <c r="AH79" s="91"/>
      <c r="AI79" s="92"/>
      <c r="AJ79" s="94"/>
      <c r="AK79" s="91"/>
      <c r="AL79" s="91"/>
      <c r="AM79" s="93"/>
      <c r="AN79" s="97"/>
      <c r="AO79" s="91"/>
      <c r="AP79" s="91">
        <v>18</v>
      </c>
      <c r="AQ79" s="92"/>
      <c r="AR79" s="94"/>
      <c r="AS79" s="91"/>
      <c r="AT79" s="91"/>
      <c r="AU79" s="93"/>
      <c r="AV79" s="95"/>
      <c r="AW79" s="111"/>
      <c r="AX79" s="91"/>
      <c r="AY79" s="210"/>
      <c r="AZ79" s="93"/>
      <c r="BA79" s="95"/>
      <c r="BB79" s="94"/>
      <c r="BC79" s="91"/>
      <c r="BD79" s="91"/>
      <c r="BE79" s="91"/>
      <c r="BF79" s="93"/>
      <c r="BG79" s="20"/>
      <c r="BH79" s="21"/>
      <c r="BI79" s="21"/>
      <c r="BJ79" s="21"/>
      <c r="BK79" s="21"/>
      <c r="BL79" s="22"/>
      <c r="BM79" s="98"/>
      <c r="BN79" s="25"/>
      <c r="BP79" s="102"/>
      <c r="BQ79" s="102"/>
      <c r="BR79" s="102"/>
      <c r="BS79" s="102"/>
      <c r="BT79" s="102"/>
      <c r="BU79" s="102"/>
      <c r="BV79" s="102"/>
      <c r="BX79" s="25"/>
      <c r="CE79" s="98"/>
      <c r="CF79" s="102"/>
      <c r="CG79" s="102"/>
      <c r="CH79" s="102"/>
      <c r="CI79" s="102"/>
      <c r="CJ79" s="102"/>
      <c r="CK79" s="102"/>
      <c r="CL79" s="102"/>
    </row>
    <row r="80" spans="1:90" s="230" customFormat="1" ht="33" customHeight="1" x14ac:dyDescent="0.2">
      <c r="A80" s="123"/>
      <c r="B80" s="305" t="s">
        <v>145</v>
      </c>
      <c r="C80" s="124"/>
      <c r="D80" s="125"/>
      <c r="E80" s="199">
        <v>1</v>
      </c>
      <c r="F80" s="199">
        <v>3</v>
      </c>
      <c r="G80" s="123">
        <v>72</v>
      </c>
      <c r="H80" s="200">
        <v>18</v>
      </c>
      <c r="I80" s="200"/>
      <c r="J80" s="200">
        <v>54</v>
      </c>
      <c r="K80" s="200"/>
      <c r="L80" s="200">
        <v>14</v>
      </c>
      <c r="M80" s="215"/>
      <c r="N80" s="216"/>
      <c r="O80" s="216"/>
      <c r="P80" s="217"/>
      <c r="Q80" s="218"/>
      <c r="R80" s="215"/>
      <c r="S80" s="216"/>
      <c r="T80" s="216"/>
      <c r="U80" s="218"/>
      <c r="V80" s="219"/>
      <c r="W80" s="215">
        <v>18</v>
      </c>
      <c r="X80" s="216"/>
      <c r="Y80" s="216"/>
      <c r="Z80" s="218"/>
      <c r="AA80" s="220"/>
      <c r="AB80" s="215"/>
      <c r="AC80" s="216"/>
      <c r="AD80" s="216"/>
      <c r="AE80" s="218"/>
      <c r="AF80" s="221"/>
      <c r="AG80" s="216"/>
      <c r="AH80" s="216"/>
      <c r="AI80" s="217"/>
      <c r="AJ80" s="215"/>
      <c r="AK80" s="216"/>
      <c r="AL80" s="216"/>
      <c r="AM80" s="218"/>
      <c r="AN80" s="221"/>
      <c r="AO80" s="216"/>
      <c r="AP80" s="216"/>
      <c r="AQ80" s="217"/>
      <c r="AR80" s="215"/>
      <c r="AS80" s="216"/>
      <c r="AT80" s="216"/>
      <c r="AU80" s="218"/>
      <c r="AV80" s="219"/>
      <c r="AW80" s="215"/>
      <c r="AX80" s="216"/>
      <c r="AY80" s="216">
        <v>54</v>
      </c>
      <c r="AZ80" s="217"/>
      <c r="BA80" s="219"/>
      <c r="BB80" s="215"/>
      <c r="BC80" s="216"/>
      <c r="BD80" s="216"/>
      <c r="BE80" s="216"/>
      <c r="BF80" s="222"/>
      <c r="BG80" s="223"/>
      <c r="BH80" s="224"/>
      <c r="BI80" s="224"/>
      <c r="BJ80" s="224"/>
      <c r="BK80" s="224"/>
      <c r="BL80" s="225"/>
      <c r="BM80" s="226"/>
      <c r="BN80" s="48"/>
      <c r="BO80" s="227"/>
      <c r="BP80" s="228"/>
      <c r="BQ80" s="228"/>
      <c r="BR80" s="229"/>
      <c r="BS80" s="229"/>
      <c r="BT80" s="229"/>
      <c r="BU80" s="229"/>
      <c r="BV80" s="229"/>
      <c r="CE80" s="231"/>
      <c r="CF80" s="229"/>
      <c r="CG80" s="229"/>
      <c r="CH80" s="229"/>
      <c r="CI80" s="229"/>
      <c r="CJ80" s="229"/>
      <c r="CK80" s="229"/>
      <c r="CL80" s="232"/>
    </row>
    <row r="81" spans="1:90" ht="12.75" customHeight="1" x14ac:dyDescent="0.2">
      <c r="A81" s="83">
        <v>1</v>
      </c>
      <c r="B81" s="84" t="s">
        <v>91</v>
      </c>
      <c r="C81" s="85"/>
      <c r="D81" s="195"/>
      <c r="E81" s="87">
        <v>1</v>
      </c>
      <c r="F81" s="87"/>
      <c r="G81" s="83">
        <v>18</v>
      </c>
      <c r="H81" s="89">
        <v>18</v>
      </c>
      <c r="I81" s="89"/>
      <c r="J81" s="89"/>
      <c r="K81" s="89"/>
      <c r="L81" s="89">
        <v>3</v>
      </c>
      <c r="M81" s="94"/>
      <c r="N81" s="91"/>
      <c r="O81" s="91"/>
      <c r="P81" s="92"/>
      <c r="Q81" s="93"/>
      <c r="R81" s="94"/>
      <c r="S81" s="91"/>
      <c r="T81" s="91"/>
      <c r="U81" s="93"/>
      <c r="V81" s="95"/>
      <c r="W81" s="90">
        <v>18</v>
      </c>
      <c r="X81" s="91"/>
      <c r="Y81" s="91"/>
      <c r="Z81" s="93"/>
      <c r="AA81" s="96"/>
      <c r="AB81" s="94"/>
      <c r="AC81" s="91"/>
      <c r="AD81" s="91"/>
      <c r="AE81" s="93"/>
      <c r="AF81" s="97"/>
      <c r="AG81" s="91"/>
      <c r="AH81" s="91"/>
      <c r="AI81" s="92"/>
      <c r="AJ81" s="94"/>
      <c r="AK81" s="91"/>
      <c r="AL81" s="91"/>
      <c r="AM81" s="93"/>
      <c r="AN81" s="97"/>
      <c r="AO81" s="91"/>
      <c r="AP81" s="91"/>
      <c r="AQ81" s="92"/>
      <c r="AR81" s="94"/>
      <c r="AS81" s="91"/>
      <c r="AT81" s="91"/>
      <c r="AU81" s="93"/>
      <c r="AV81" s="95"/>
      <c r="AW81" s="111"/>
      <c r="AX81" s="91"/>
      <c r="AY81" s="91"/>
      <c r="AZ81" s="92"/>
      <c r="BA81" s="95"/>
      <c r="BB81" s="94"/>
      <c r="BC81" s="91"/>
      <c r="BD81" s="91"/>
      <c r="BE81" s="91"/>
      <c r="BF81" s="233"/>
      <c r="BG81" s="20"/>
      <c r="BH81" s="21"/>
      <c r="BI81" s="21"/>
      <c r="BJ81" s="21"/>
      <c r="BK81" s="21"/>
      <c r="BL81" s="22"/>
      <c r="BM81" s="98"/>
      <c r="BN81" s="2"/>
      <c r="BP81" s="102"/>
      <c r="BQ81" s="102"/>
      <c r="BR81" s="102"/>
      <c r="BS81" s="102"/>
      <c r="BT81" s="102"/>
      <c r="BU81" s="102"/>
      <c r="BV81" s="102"/>
      <c r="CE81" s="98"/>
      <c r="CF81" s="102"/>
      <c r="CG81" s="102"/>
      <c r="CH81" s="102"/>
      <c r="CI81" s="102"/>
      <c r="CJ81" s="102"/>
      <c r="CK81" s="102"/>
      <c r="CL81" s="234"/>
    </row>
    <row r="82" spans="1:90" ht="13.5" customHeight="1" x14ac:dyDescent="0.2">
      <c r="A82" s="83">
        <v>2</v>
      </c>
      <c r="B82" s="84" t="s">
        <v>92</v>
      </c>
      <c r="C82" s="85"/>
      <c r="D82" s="195"/>
      <c r="E82" s="87"/>
      <c r="F82" s="235">
        <v>1</v>
      </c>
      <c r="G82" s="236">
        <v>18</v>
      </c>
      <c r="H82" s="237"/>
      <c r="I82" s="237"/>
      <c r="J82" s="237">
        <v>18</v>
      </c>
      <c r="K82" s="237"/>
      <c r="L82" s="237">
        <v>3</v>
      </c>
      <c r="M82" s="94"/>
      <c r="N82" s="91"/>
      <c r="O82" s="91"/>
      <c r="P82" s="92"/>
      <c r="Q82" s="93"/>
      <c r="R82" s="94"/>
      <c r="S82" s="91"/>
      <c r="T82" s="91"/>
      <c r="U82" s="93"/>
      <c r="V82" s="95"/>
      <c r="W82" s="94"/>
      <c r="X82" s="91"/>
      <c r="Y82" s="91"/>
      <c r="Z82" s="93"/>
      <c r="AA82" s="96"/>
      <c r="AB82" s="94"/>
      <c r="AC82" s="91"/>
      <c r="AD82" s="91"/>
      <c r="AE82" s="93"/>
      <c r="AF82" s="97"/>
      <c r="AG82" s="91"/>
      <c r="AH82" s="91"/>
      <c r="AI82" s="92"/>
      <c r="AJ82" s="94"/>
      <c r="AK82" s="91"/>
      <c r="AL82" s="91"/>
      <c r="AM82" s="93"/>
      <c r="AN82" s="97"/>
      <c r="AO82" s="91"/>
      <c r="AP82" s="91"/>
      <c r="AQ82" s="92"/>
      <c r="AR82" s="94"/>
      <c r="AS82" s="91"/>
      <c r="AT82" s="91"/>
      <c r="AU82" s="93"/>
      <c r="AV82" s="95"/>
      <c r="AW82" s="111"/>
      <c r="AX82" s="91"/>
      <c r="AY82" s="91">
        <v>18</v>
      </c>
      <c r="AZ82" s="92"/>
      <c r="BA82" s="95"/>
      <c r="BB82" s="94"/>
      <c r="BC82" s="91"/>
      <c r="BD82" s="91"/>
      <c r="BE82" s="91"/>
      <c r="BF82" s="233"/>
      <c r="BG82" s="20"/>
      <c r="BH82" s="21"/>
      <c r="BI82" s="21"/>
      <c r="BJ82" s="21"/>
      <c r="BK82" s="21"/>
      <c r="BL82" s="22"/>
      <c r="BM82" s="98"/>
      <c r="BN82" s="2"/>
      <c r="BP82" s="102"/>
      <c r="BQ82" s="102"/>
      <c r="BR82" s="102"/>
      <c r="BS82" s="102"/>
      <c r="BT82" s="102"/>
      <c r="BU82" s="102"/>
      <c r="BV82" s="102"/>
      <c r="CE82" s="98"/>
      <c r="CF82" s="102"/>
      <c r="CG82" s="102"/>
      <c r="CH82" s="102"/>
      <c r="CI82" s="102"/>
      <c r="CJ82" s="102"/>
      <c r="CK82" s="102"/>
      <c r="CL82" s="234"/>
    </row>
    <row r="83" spans="1:90" x14ac:dyDescent="0.2">
      <c r="A83" s="83">
        <v>3</v>
      </c>
      <c r="B83" s="84" t="s">
        <v>93</v>
      </c>
      <c r="C83" s="85"/>
      <c r="D83" s="195"/>
      <c r="E83" s="87"/>
      <c r="F83" s="87">
        <v>1</v>
      </c>
      <c r="G83" s="83">
        <v>18</v>
      </c>
      <c r="H83" s="89"/>
      <c r="I83" s="89"/>
      <c r="J83" s="89">
        <v>18</v>
      </c>
      <c r="K83" s="89"/>
      <c r="L83" s="89">
        <v>4</v>
      </c>
      <c r="M83" s="94"/>
      <c r="N83" s="91"/>
      <c r="O83" s="91"/>
      <c r="P83" s="92"/>
      <c r="Q83" s="93"/>
      <c r="R83" s="94"/>
      <c r="S83" s="91"/>
      <c r="T83" s="91"/>
      <c r="U83" s="93"/>
      <c r="V83" s="95"/>
      <c r="W83" s="94"/>
      <c r="X83" s="91"/>
      <c r="Y83" s="91"/>
      <c r="Z83" s="93"/>
      <c r="AA83" s="96"/>
      <c r="AB83" s="94"/>
      <c r="AC83" s="91"/>
      <c r="AD83" s="91"/>
      <c r="AE83" s="93"/>
      <c r="AF83" s="97"/>
      <c r="AG83" s="91"/>
      <c r="AH83" s="91"/>
      <c r="AI83" s="92"/>
      <c r="AJ83" s="94"/>
      <c r="AK83" s="91"/>
      <c r="AL83" s="91"/>
      <c r="AM83" s="93"/>
      <c r="AN83" s="97"/>
      <c r="AO83" s="91"/>
      <c r="AP83" s="91"/>
      <c r="AQ83" s="92"/>
      <c r="AR83" s="94"/>
      <c r="AS83" s="91"/>
      <c r="AT83" s="91"/>
      <c r="AU83" s="93"/>
      <c r="AV83" s="95"/>
      <c r="AW83" s="238">
        <v>15</v>
      </c>
      <c r="AX83" s="91"/>
      <c r="AY83" s="91">
        <v>18</v>
      </c>
      <c r="AZ83" s="92"/>
      <c r="BA83" s="95"/>
      <c r="BB83" s="111"/>
      <c r="BC83" s="91"/>
      <c r="BD83" s="91"/>
      <c r="BE83" s="91"/>
      <c r="BF83" s="233"/>
      <c r="BG83" s="20"/>
      <c r="BH83" s="21"/>
      <c r="BI83" s="21"/>
      <c r="BJ83" s="21"/>
      <c r="BK83" s="21"/>
      <c r="BL83" s="22"/>
      <c r="BM83" s="98"/>
      <c r="BN83" s="25"/>
      <c r="BP83" s="102"/>
      <c r="BQ83" s="102"/>
      <c r="BR83" s="102"/>
      <c r="BS83" s="102"/>
      <c r="BT83" s="102"/>
      <c r="BU83" s="102"/>
      <c r="BV83" s="102"/>
      <c r="CE83" s="98"/>
      <c r="CF83" s="102"/>
      <c r="CG83" s="102"/>
      <c r="CH83" s="102"/>
      <c r="CI83" s="102"/>
      <c r="CJ83" s="102"/>
      <c r="CK83" s="102"/>
      <c r="CL83" s="234"/>
    </row>
    <row r="84" spans="1:90" x14ac:dyDescent="0.2">
      <c r="A84" s="83">
        <v>4</v>
      </c>
      <c r="B84" s="84" t="s">
        <v>94</v>
      </c>
      <c r="C84" s="85"/>
      <c r="D84" s="195"/>
      <c r="E84" s="87"/>
      <c r="F84" s="87">
        <v>1</v>
      </c>
      <c r="G84" s="83">
        <v>18</v>
      </c>
      <c r="H84" s="89"/>
      <c r="I84" s="89"/>
      <c r="J84" s="89">
        <v>18</v>
      </c>
      <c r="K84" s="89"/>
      <c r="L84" s="89">
        <v>4</v>
      </c>
      <c r="M84" s="94"/>
      <c r="N84" s="91"/>
      <c r="O84" s="91"/>
      <c r="P84" s="92"/>
      <c r="Q84" s="93"/>
      <c r="R84" s="94"/>
      <c r="S84" s="91"/>
      <c r="T84" s="91"/>
      <c r="U84" s="93"/>
      <c r="V84" s="95"/>
      <c r="W84" s="94"/>
      <c r="X84" s="91"/>
      <c r="Y84" s="91"/>
      <c r="Z84" s="93"/>
      <c r="AA84" s="96"/>
      <c r="AB84" s="94"/>
      <c r="AC84" s="91"/>
      <c r="AD84" s="91"/>
      <c r="AE84" s="93"/>
      <c r="AF84" s="97"/>
      <c r="AG84" s="91"/>
      <c r="AH84" s="91"/>
      <c r="AI84" s="92"/>
      <c r="AJ84" s="94"/>
      <c r="AK84" s="91"/>
      <c r="AL84" s="91"/>
      <c r="AM84" s="93"/>
      <c r="AN84" s="97"/>
      <c r="AO84" s="91"/>
      <c r="AP84" s="91"/>
      <c r="AQ84" s="92"/>
      <c r="AR84" s="94"/>
      <c r="AS84" s="91"/>
      <c r="AT84" s="91"/>
      <c r="AU84" s="93"/>
      <c r="AV84" s="95"/>
      <c r="AW84" s="238">
        <v>15</v>
      </c>
      <c r="AX84" s="91"/>
      <c r="AY84" s="91">
        <v>18</v>
      </c>
      <c r="AZ84" s="92"/>
      <c r="BA84" s="95"/>
      <c r="BB84" s="111"/>
      <c r="BC84" s="91"/>
      <c r="BD84" s="91"/>
      <c r="BE84" s="91"/>
      <c r="BF84" s="233"/>
      <c r="BG84" s="20"/>
      <c r="BH84" s="21"/>
      <c r="BI84" s="21"/>
      <c r="BJ84" s="21"/>
      <c r="BK84" s="21"/>
      <c r="BL84" s="22"/>
      <c r="BM84" s="98"/>
      <c r="BN84" s="25"/>
      <c r="BP84" s="102"/>
      <c r="BQ84" s="102"/>
      <c r="BR84" s="102"/>
      <c r="BS84" s="102"/>
      <c r="BT84" s="102"/>
      <c r="BU84" s="102"/>
      <c r="BV84" s="102"/>
      <c r="CE84" s="98"/>
      <c r="CF84" s="102"/>
      <c r="CG84" s="102"/>
      <c r="CH84" s="102"/>
      <c r="CI84" s="102"/>
      <c r="CJ84" s="102"/>
      <c r="CK84" s="102"/>
      <c r="CL84" s="234"/>
    </row>
    <row r="85" spans="1:90" s="230" customFormat="1" ht="60.75" customHeight="1" x14ac:dyDescent="0.2">
      <c r="A85" s="123"/>
      <c r="B85" s="305" t="s">
        <v>146</v>
      </c>
      <c r="C85" s="124"/>
      <c r="D85" s="125"/>
      <c r="E85" s="199"/>
      <c r="F85" s="199">
        <v>3</v>
      </c>
      <c r="G85" s="123">
        <v>36</v>
      </c>
      <c r="H85" s="200">
        <v>27</v>
      </c>
      <c r="I85" s="200"/>
      <c r="J85" s="200">
        <v>9</v>
      </c>
      <c r="K85" s="200"/>
      <c r="L85" s="200">
        <v>7</v>
      </c>
      <c r="M85" s="215"/>
      <c r="N85" s="216"/>
      <c r="O85" s="216"/>
      <c r="P85" s="217"/>
      <c r="Q85" s="218"/>
      <c r="R85" s="215"/>
      <c r="S85" s="216"/>
      <c r="T85" s="216"/>
      <c r="U85" s="218"/>
      <c r="V85" s="219"/>
      <c r="W85" s="215">
        <v>18</v>
      </c>
      <c r="X85" s="216"/>
      <c r="Y85" s="216"/>
      <c r="Z85" s="218"/>
      <c r="AA85" s="220"/>
      <c r="AB85" s="215"/>
      <c r="AC85" s="216"/>
      <c r="AD85" s="216"/>
      <c r="AE85" s="218"/>
      <c r="AF85" s="221"/>
      <c r="AG85" s="216"/>
      <c r="AH85" s="216"/>
      <c r="AI85" s="217"/>
      <c r="AJ85" s="215"/>
      <c r="AK85" s="216"/>
      <c r="AL85" s="216"/>
      <c r="AM85" s="218"/>
      <c r="AN85" s="221"/>
      <c r="AO85" s="216"/>
      <c r="AP85" s="216"/>
      <c r="AQ85" s="217"/>
      <c r="AR85" s="215"/>
      <c r="AS85" s="216"/>
      <c r="AT85" s="216"/>
      <c r="AU85" s="218"/>
      <c r="AV85" s="219"/>
      <c r="AW85" s="215">
        <v>9</v>
      </c>
      <c r="AX85" s="216"/>
      <c r="AY85" s="216">
        <v>9</v>
      </c>
      <c r="AZ85" s="217"/>
      <c r="BA85" s="219"/>
      <c r="BB85" s="215"/>
      <c r="BC85" s="216"/>
      <c r="BD85" s="216"/>
      <c r="BE85" s="216"/>
      <c r="BF85" s="222"/>
      <c r="BG85" s="223"/>
      <c r="BH85" s="224"/>
      <c r="BI85" s="224"/>
      <c r="BJ85" s="224"/>
      <c r="BK85" s="224"/>
      <c r="BL85" s="225"/>
      <c r="BM85" s="226"/>
      <c r="BN85" s="48"/>
      <c r="BO85" s="227"/>
      <c r="BP85" s="228"/>
      <c r="BQ85" s="228"/>
      <c r="BR85" s="228"/>
      <c r="BS85" s="229"/>
      <c r="BT85" s="229"/>
      <c r="BU85" s="229"/>
      <c r="BV85" s="229"/>
      <c r="CE85" s="231"/>
      <c r="CF85" s="229"/>
      <c r="CG85" s="229"/>
      <c r="CH85" s="229"/>
      <c r="CI85" s="229"/>
      <c r="CJ85" s="229"/>
      <c r="CK85" s="229"/>
      <c r="CL85" s="232"/>
    </row>
    <row r="86" spans="1:90" x14ac:dyDescent="0.2">
      <c r="A86" s="83">
        <v>1</v>
      </c>
      <c r="B86" s="84" t="s">
        <v>95</v>
      </c>
      <c r="C86" s="85"/>
      <c r="D86" s="195"/>
      <c r="E86" s="87"/>
      <c r="F86" s="87">
        <v>1</v>
      </c>
      <c r="G86" s="83">
        <v>18</v>
      </c>
      <c r="H86" s="89">
        <v>18</v>
      </c>
      <c r="I86" s="89"/>
      <c r="J86" s="89"/>
      <c r="K86" s="89"/>
      <c r="L86" s="89">
        <v>2</v>
      </c>
      <c r="M86" s="94"/>
      <c r="N86" s="91"/>
      <c r="O86" s="91"/>
      <c r="P86" s="92"/>
      <c r="Q86" s="93"/>
      <c r="R86" s="94"/>
      <c r="S86" s="91"/>
      <c r="T86" s="91"/>
      <c r="U86" s="93"/>
      <c r="V86" s="95"/>
      <c r="W86" s="94">
        <v>18</v>
      </c>
      <c r="X86" s="91"/>
      <c r="Y86" s="91"/>
      <c r="Z86" s="93"/>
      <c r="AA86" s="96"/>
      <c r="AB86" s="94"/>
      <c r="AC86" s="91"/>
      <c r="AD86" s="91"/>
      <c r="AE86" s="93"/>
      <c r="AF86" s="97"/>
      <c r="AG86" s="91"/>
      <c r="AH86" s="91"/>
      <c r="AI86" s="92"/>
      <c r="AJ86" s="94"/>
      <c r="AK86" s="91"/>
      <c r="AL86" s="91"/>
      <c r="AM86" s="93"/>
      <c r="AN86" s="97"/>
      <c r="AO86" s="91"/>
      <c r="AP86" s="91"/>
      <c r="AQ86" s="92"/>
      <c r="AR86" s="94"/>
      <c r="AS86" s="91"/>
      <c r="AT86" s="91"/>
      <c r="AU86" s="93"/>
      <c r="AV86" s="95"/>
      <c r="AW86" s="91"/>
      <c r="AX86" s="91"/>
      <c r="AY86" s="91"/>
      <c r="AZ86" s="92"/>
      <c r="BA86" s="95"/>
      <c r="BB86" s="111"/>
      <c r="BC86" s="91"/>
      <c r="BD86" s="91"/>
      <c r="BE86" s="91"/>
      <c r="BF86" s="233"/>
      <c r="BG86" s="20"/>
      <c r="BH86" s="21"/>
      <c r="BI86" s="21"/>
      <c r="BJ86" s="21"/>
      <c r="BK86" s="21"/>
      <c r="BL86" s="22"/>
      <c r="BM86" s="98"/>
      <c r="BN86" s="25"/>
      <c r="BP86" s="102"/>
      <c r="BQ86" s="102"/>
      <c r="BR86" s="102"/>
      <c r="BS86" s="102"/>
      <c r="BT86" s="102"/>
      <c r="BU86" s="102"/>
      <c r="BV86" s="102"/>
      <c r="CE86" s="98"/>
      <c r="CF86" s="102"/>
      <c r="CG86" s="102"/>
      <c r="CH86" s="102"/>
      <c r="CI86" s="102"/>
      <c r="CJ86" s="102"/>
      <c r="CK86" s="102"/>
      <c r="CL86" s="234"/>
    </row>
    <row r="87" spans="1:90" x14ac:dyDescent="0.2">
      <c r="A87" s="83">
        <v>2</v>
      </c>
      <c r="B87" s="84" t="s">
        <v>96</v>
      </c>
      <c r="C87" s="85"/>
      <c r="D87" s="195"/>
      <c r="E87" s="87"/>
      <c r="F87" s="87">
        <v>1</v>
      </c>
      <c r="G87" s="83">
        <v>9</v>
      </c>
      <c r="H87" s="89"/>
      <c r="I87" s="89"/>
      <c r="J87" s="89">
        <v>9</v>
      </c>
      <c r="K87" s="89"/>
      <c r="L87" s="89">
        <v>2</v>
      </c>
      <c r="M87" s="94"/>
      <c r="N87" s="91"/>
      <c r="O87" s="91"/>
      <c r="P87" s="92"/>
      <c r="Q87" s="93"/>
      <c r="R87" s="94"/>
      <c r="S87" s="91"/>
      <c r="T87" s="91"/>
      <c r="U87" s="93"/>
      <c r="V87" s="95"/>
      <c r="W87" s="94"/>
      <c r="X87" s="91"/>
      <c r="Y87" s="91"/>
      <c r="Z87" s="93"/>
      <c r="AA87" s="96"/>
      <c r="AB87" s="94"/>
      <c r="AC87" s="91"/>
      <c r="AD87" s="91"/>
      <c r="AE87" s="93"/>
      <c r="AF87" s="97"/>
      <c r="AG87" s="91"/>
      <c r="AH87" s="91"/>
      <c r="AI87" s="92"/>
      <c r="AJ87" s="94"/>
      <c r="AK87" s="91"/>
      <c r="AL87" s="91"/>
      <c r="AM87" s="93"/>
      <c r="AN87" s="97"/>
      <c r="AO87" s="91"/>
      <c r="AP87" s="91"/>
      <c r="AQ87" s="92"/>
      <c r="AR87" s="94"/>
      <c r="AS87" s="91"/>
      <c r="AT87" s="91"/>
      <c r="AU87" s="93"/>
      <c r="AV87" s="95"/>
      <c r="AW87" s="238"/>
      <c r="AX87" s="91"/>
      <c r="AY87" s="91">
        <v>9</v>
      </c>
      <c r="AZ87" s="92"/>
      <c r="BA87" s="95"/>
      <c r="BB87" s="111"/>
      <c r="BC87" s="91"/>
      <c r="BD87" s="91"/>
      <c r="BE87" s="91"/>
      <c r="BF87" s="233"/>
      <c r="BG87" s="20"/>
      <c r="BH87" s="21"/>
      <c r="BI87" s="21"/>
      <c r="BJ87" s="21"/>
      <c r="BK87" s="21"/>
      <c r="BL87" s="22"/>
      <c r="BM87" s="98"/>
      <c r="BN87" s="25"/>
      <c r="BP87" s="102"/>
      <c r="BQ87" s="102"/>
      <c r="BR87" s="102"/>
      <c r="BS87" s="102"/>
      <c r="BT87" s="102"/>
      <c r="BU87" s="102"/>
      <c r="BV87" s="102"/>
      <c r="CE87" s="98"/>
      <c r="CF87" s="102"/>
      <c r="CG87" s="102"/>
      <c r="CH87" s="102"/>
      <c r="CI87" s="102"/>
      <c r="CJ87" s="102"/>
      <c r="CK87" s="102"/>
      <c r="CL87" s="234"/>
    </row>
    <row r="88" spans="1:90" x14ac:dyDescent="0.2">
      <c r="A88" s="83">
        <v>3</v>
      </c>
      <c r="B88" s="84" t="s">
        <v>97</v>
      </c>
      <c r="C88" s="85"/>
      <c r="D88" s="195"/>
      <c r="E88" s="87"/>
      <c r="F88" s="87">
        <v>1</v>
      </c>
      <c r="G88" s="83">
        <v>9</v>
      </c>
      <c r="H88" s="89">
        <v>9</v>
      </c>
      <c r="I88" s="89"/>
      <c r="J88" s="89"/>
      <c r="K88" s="89"/>
      <c r="L88" s="89">
        <v>3</v>
      </c>
      <c r="M88" s="94"/>
      <c r="N88" s="91"/>
      <c r="O88" s="91"/>
      <c r="P88" s="92"/>
      <c r="Q88" s="93"/>
      <c r="R88" s="94"/>
      <c r="S88" s="91"/>
      <c r="T88" s="91"/>
      <c r="U88" s="93"/>
      <c r="V88" s="95"/>
      <c r="W88" s="94"/>
      <c r="X88" s="91"/>
      <c r="Y88" s="91"/>
      <c r="Z88" s="93"/>
      <c r="AA88" s="96"/>
      <c r="AB88" s="94"/>
      <c r="AC88" s="91"/>
      <c r="AD88" s="91"/>
      <c r="AE88" s="93"/>
      <c r="AF88" s="97"/>
      <c r="AG88" s="91"/>
      <c r="AH88" s="91"/>
      <c r="AI88" s="92"/>
      <c r="AJ88" s="94"/>
      <c r="AK88" s="91"/>
      <c r="AL88" s="91"/>
      <c r="AM88" s="93"/>
      <c r="AN88" s="97"/>
      <c r="AO88" s="91"/>
      <c r="AP88" s="91"/>
      <c r="AQ88" s="92"/>
      <c r="AR88" s="94"/>
      <c r="AS88" s="91"/>
      <c r="AT88" s="91"/>
      <c r="AU88" s="93"/>
      <c r="AV88" s="95"/>
      <c r="AW88" s="91">
        <v>9</v>
      </c>
      <c r="AX88" s="91"/>
      <c r="AY88" s="91"/>
      <c r="AZ88" s="92"/>
      <c r="BA88" s="95"/>
      <c r="BB88" s="111"/>
      <c r="BC88" s="91"/>
      <c r="BD88" s="91"/>
      <c r="BE88" s="91"/>
      <c r="BF88" s="233"/>
      <c r="BG88" s="20"/>
      <c r="BH88" s="21"/>
      <c r="BI88" s="21"/>
      <c r="BJ88" s="21"/>
      <c r="BK88" s="21"/>
      <c r="BL88" s="22"/>
      <c r="BM88" s="98"/>
      <c r="BN88" s="25"/>
      <c r="BP88" s="102"/>
      <c r="BQ88" s="102"/>
      <c r="BR88" s="102"/>
      <c r="BS88" s="102"/>
      <c r="BT88" s="102"/>
      <c r="BU88" s="102"/>
      <c r="BV88" s="102"/>
      <c r="CE88" s="98"/>
      <c r="CF88" s="102"/>
      <c r="CG88" s="102"/>
      <c r="CH88" s="102"/>
      <c r="CI88" s="102"/>
      <c r="CJ88" s="102"/>
      <c r="CK88" s="102"/>
      <c r="CL88" s="234"/>
    </row>
    <row r="89" spans="1:90" s="230" customFormat="1" ht="18.75" customHeight="1" x14ac:dyDescent="0.2">
      <c r="A89" s="123"/>
      <c r="B89" s="305" t="s">
        <v>147</v>
      </c>
      <c r="C89" s="124"/>
      <c r="D89" s="125"/>
      <c r="E89" s="199">
        <v>1</v>
      </c>
      <c r="F89" s="199">
        <v>2</v>
      </c>
      <c r="G89" s="123">
        <v>36</v>
      </c>
      <c r="H89" s="200">
        <v>15</v>
      </c>
      <c r="I89" s="200"/>
      <c r="J89" s="200">
        <v>27</v>
      </c>
      <c r="K89" s="200"/>
      <c r="L89" s="200">
        <v>7</v>
      </c>
      <c r="M89" s="215"/>
      <c r="N89" s="216"/>
      <c r="O89" s="216"/>
      <c r="P89" s="217"/>
      <c r="Q89" s="218"/>
      <c r="R89" s="215"/>
      <c r="S89" s="216"/>
      <c r="T89" s="216"/>
      <c r="U89" s="218"/>
      <c r="V89" s="219"/>
      <c r="W89" s="215"/>
      <c r="X89" s="216"/>
      <c r="Y89" s="216"/>
      <c r="Z89" s="218"/>
      <c r="AA89" s="220"/>
      <c r="AB89" s="215"/>
      <c r="AC89" s="216"/>
      <c r="AD89" s="216"/>
      <c r="AE89" s="218"/>
      <c r="AF89" s="221"/>
      <c r="AG89" s="216"/>
      <c r="AH89" s="216"/>
      <c r="AI89" s="217"/>
      <c r="AJ89" s="215"/>
      <c r="AK89" s="216"/>
      <c r="AL89" s="216"/>
      <c r="AM89" s="218"/>
      <c r="AN89" s="221"/>
      <c r="AO89" s="216"/>
      <c r="AP89" s="216"/>
      <c r="AQ89" s="217"/>
      <c r="AR89" s="215"/>
      <c r="AS89" s="216"/>
      <c r="AT89" s="216"/>
      <c r="AU89" s="218"/>
      <c r="AV89" s="219"/>
      <c r="AW89" s="239"/>
      <c r="AX89" s="216"/>
      <c r="AY89" s="216"/>
      <c r="AZ89" s="217"/>
      <c r="BA89" s="219"/>
      <c r="BB89" s="215">
        <v>9</v>
      </c>
      <c r="BC89" s="216"/>
      <c r="BD89" s="216">
        <v>27</v>
      </c>
      <c r="BE89" s="216"/>
      <c r="BF89" s="222"/>
      <c r="BG89" s="223"/>
      <c r="BH89" s="224"/>
      <c r="BI89" s="224"/>
      <c r="BJ89" s="224"/>
      <c r="BK89" s="224"/>
      <c r="BL89" s="225"/>
      <c r="BM89" s="226"/>
      <c r="BN89" s="48"/>
      <c r="BO89" s="227"/>
      <c r="BP89" s="228"/>
      <c r="BQ89" s="228"/>
      <c r="BR89" s="229"/>
      <c r="BS89" s="229"/>
      <c r="BT89" s="229"/>
      <c r="BU89" s="229"/>
      <c r="BV89" s="229"/>
      <c r="CE89" s="231"/>
      <c r="CF89" s="229"/>
      <c r="CG89" s="229"/>
      <c r="CH89" s="229"/>
      <c r="CI89" s="229"/>
      <c r="CJ89" s="229"/>
      <c r="CK89" s="229"/>
      <c r="CL89" s="232"/>
    </row>
    <row r="90" spans="1:90" x14ac:dyDescent="0.2">
      <c r="A90" s="83">
        <v>1</v>
      </c>
      <c r="B90" s="84" t="s">
        <v>98</v>
      </c>
      <c r="C90" s="85"/>
      <c r="D90" s="195"/>
      <c r="E90" s="87">
        <v>1</v>
      </c>
      <c r="F90" s="87">
        <v>1</v>
      </c>
      <c r="G90" s="83">
        <v>18</v>
      </c>
      <c r="H90" s="89">
        <v>9</v>
      </c>
      <c r="I90" s="89"/>
      <c r="J90" s="89">
        <v>9</v>
      </c>
      <c r="K90" s="89"/>
      <c r="L90" s="89">
        <v>4</v>
      </c>
      <c r="M90" s="94"/>
      <c r="N90" s="91"/>
      <c r="O90" s="91"/>
      <c r="P90" s="92"/>
      <c r="Q90" s="93"/>
      <c r="R90" s="94"/>
      <c r="S90" s="91"/>
      <c r="T90" s="91"/>
      <c r="U90" s="93"/>
      <c r="V90" s="95"/>
      <c r="W90" s="94"/>
      <c r="X90" s="91"/>
      <c r="Y90" s="91"/>
      <c r="Z90" s="93"/>
      <c r="AA90" s="96"/>
      <c r="AB90" s="94"/>
      <c r="AC90" s="91"/>
      <c r="AD90" s="91"/>
      <c r="AE90" s="93"/>
      <c r="AF90" s="97"/>
      <c r="AG90" s="91"/>
      <c r="AH90" s="91"/>
      <c r="AI90" s="92"/>
      <c r="AJ90" s="94"/>
      <c r="AK90" s="91"/>
      <c r="AL90" s="91"/>
      <c r="AM90" s="93"/>
      <c r="AN90" s="97"/>
      <c r="AO90" s="91"/>
      <c r="AP90" s="91"/>
      <c r="AQ90" s="92"/>
      <c r="AR90" s="94"/>
      <c r="AS90" s="91"/>
      <c r="AT90" s="91"/>
      <c r="AU90" s="93"/>
      <c r="AV90" s="95"/>
      <c r="AW90" s="238">
        <v>15</v>
      </c>
      <c r="AX90" s="91"/>
      <c r="AY90" s="91"/>
      <c r="AZ90" s="92"/>
      <c r="BA90" s="95"/>
      <c r="BB90" s="90">
        <v>9</v>
      </c>
      <c r="BC90" s="91"/>
      <c r="BD90" s="91">
        <v>9</v>
      </c>
      <c r="BE90" s="91"/>
      <c r="BF90" s="233"/>
      <c r="BG90" s="20"/>
      <c r="BH90" s="21"/>
      <c r="BI90" s="21"/>
      <c r="BJ90" s="21"/>
      <c r="BK90" s="21"/>
      <c r="BL90" s="22"/>
      <c r="BM90" s="98"/>
      <c r="BN90" s="25"/>
      <c r="BP90" s="102"/>
      <c r="BQ90" s="102"/>
      <c r="BR90" s="102"/>
      <c r="BS90" s="102"/>
      <c r="BT90" s="102"/>
      <c r="BU90" s="102"/>
      <c r="BV90" s="102"/>
      <c r="CE90" s="98"/>
      <c r="CF90" s="102"/>
      <c r="CG90" s="102"/>
      <c r="CH90" s="102"/>
      <c r="CI90" s="102"/>
      <c r="CJ90" s="102"/>
      <c r="CK90" s="102"/>
      <c r="CL90" s="234"/>
    </row>
    <row r="91" spans="1:90" x14ac:dyDescent="0.2">
      <c r="A91" s="83">
        <v>2</v>
      </c>
      <c r="B91" s="84" t="s">
        <v>99</v>
      </c>
      <c r="C91" s="85"/>
      <c r="D91" s="195"/>
      <c r="E91" s="87"/>
      <c r="F91" s="87">
        <v>1</v>
      </c>
      <c r="G91" s="83">
        <v>18</v>
      </c>
      <c r="H91" s="89"/>
      <c r="I91" s="89"/>
      <c r="J91" s="89">
        <v>18</v>
      </c>
      <c r="K91" s="89"/>
      <c r="L91" s="89">
        <v>3</v>
      </c>
      <c r="M91" s="94"/>
      <c r="N91" s="91"/>
      <c r="O91" s="91"/>
      <c r="P91" s="92"/>
      <c r="Q91" s="93"/>
      <c r="R91" s="94"/>
      <c r="S91" s="91"/>
      <c r="T91" s="91"/>
      <c r="U91" s="93"/>
      <c r="V91" s="95"/>
      <c r="W91" s="94"/>
      <c r="X91" s="91"/>
      <c r="Y91" s="91"/>
      <c r="Z91" s="93"/>
      <c r="AA91" s="96"/>
      <c r="AB91" s="94"/>
      <c r="AC91" s="91"/>
      <c r="AD91" s="91"/>
      <c r="AE91" s="93"/>
      <c r="AF91" s="97"/>
      <c r="AG91" s="91"/>
      <c r="AH91" s="91"/>
      <c r="AI91" s="92"/>
      <c r="AJ91" s="94"/>
      <c r="AK91" s="91"/>
      <c r="AL91" s="91"/>
      <c r="AM91" s="93"/>
      <c r="AN91" s="97"/>
      <c r="AO91" s="91"/>
      <c r="AP91" s="91"/>
      <c r="AQ91" s="92"/>
      <c r="AR91" s="94"/>
      <c r="AS91" s="91"/>
      <c r="AT91" s="91"/>
      <c r="AU91" s="93"/>
      <c r="AV91" s="95"/>
      <c r="AW91" s="238"/>
      <c r="AX91" s="91"/>
      <c r="AY91" s="91"/>
      <c r="AZ91" s="92"/>
      <c r="BA91" s="95"/>
      <c r="BB91" s="94"/>
      <c r="BC91" s="91"/>
      <c r="BD91" s="91">
        <v>18</v>
      </c>
      <c r="BE91" s="91"/>
      <c r="BF91" s="233"/>
      <c r="BG91" s="20"/>
      <c r="BH91" s="21"/>
      <c r="BI91" s="21"/>
      <c r="BJ91" s="21"/>
      <c r="BK91" s="21"/>
      <c r="BL91" s="22"/>
      <c r="BM91" s="98"/>
      <c r="BN91" s="25"/>
      <c r="BP91" s="102"/>
      <c r="BQ91" s="102"/>
      <c r="BR91" s="102"/>
      <c r="BS91" s="102"/>
      <c r="BT91" s="102"/>
      <c r="BU91" s="102"/>
      <c r="BV91" s="102"/>
      <c r="CE91" s="98"/>
      <c r="CF91" s="102"/>
      <c r="CG91" s="102"/>
      <c r="CH91" s="102"/>
      <c r="CI91" s="102"/>
      <c r="CJ91" s="102"/>
      <c r="CK91" s="102"/>
      <c r="CL91" s="234"/>
    </row>
    <row r="92" spans="1:90" s="230" customFormat="1" ht="19.5" customHeight="1" x14ac:dyDescent="0.2">
      <c r="A92" s="123"/>
      <c r="B92" s="301" t="s">
        <v>148</v>
      </c>
      <c r="C92" s="124"/>
      <c r="D92" s="125"/>
      <c r="E92" s="199"/>
      <c r="F92" s="199">
        <v>2</v>
      </c>
      <c r="G92" s="123">
        <v>60</v>
      </c>
      <c r="H92" s="200"/>
      <c r="I92" s="200"/>
      <c r="J92" s="200">
        <v>30</v>
      </c>
      <c r="K92" s="200"/>
      <c r="L92" s="200">
        <v>7</v>
      </c>
      <c r="M92" s="215"/>
      <c r="N92" s="216"/>
      <c r="O92" s="216"/>
      <c r="P92" s="217"/>
      <c r="Q92" s="218"/>
      <c r="R92" s="215"/>
      <c r="S92" s="216"/>
      <c r="T92" s="216"/>
      <c r="U92" s="218"/>
      <c r="V92" s="219"/>
      <c r="W92" s="215"/>
      <c r="X92" s="216"/>
      <c r="Y92" s="216"/>
      <c r="Z92" s="218"/>
      <c r="AA92" s="220"/>
      <c r="AB92" s="215"/>
      <c r="AC92" s="216"/>
      <c r="AD92" s="216"/>
      <c r="AE92" s="218"/>
      <c r="AF92" s="221"/>
      <c r="AG92" s="216"/>
      <c r="AH92" s="216"/>
      <c r="AI92" s="217"/>
      <c r="AJ92" s="215"/>
      <c r="AK92" s="216"/>
      <c r="AL92" s="216"/>
      <c r="AM92" s="218"/>
      <c r="AN92" s="221"/>
      <c r="AO92" s="216"/>
      <c r="AP92" s="216"/>
      <c r="AQ92" s="217"/>
      <c r="AR92" s="215"/>
      <c r="AS92" s="216"/>
      <c r="AT92" s="216"/>
      <c r="AU92" s="218"/>
      <c r="AV92" s="219"/>
      <c r="AW92" s="239"/>
      <c r="AX92" s="216"/>
      <c r="AY92" s="216">
        <v>36</v>
      </c>
      <c r="AZ92" s="217"/>
      <c r="BA92" s="219"/>
      <c r="BB92" s="215"/>
      <c r="BC92" s="216"/>
      <c r="BD92" s="216"/>
      <c r="BE92" s="216"/>
      <c r="BF92" s="222"/>
      <c r="BG92" s="223"/>
      <c r="BH92" s="224"/>
      <c r="BI92" s="224"/>
      <c r="BJ92" s="224"/>
      <c r="BK92" s="224"/>
      <c r="BL92" s="225"/>
      <c r="BM92" s="226"/>
      <c r="BN92" s="48"/>
      <c r="BO92" s="227"/>
      <c r="BP92" s="228"/>
      <c r="BQ92" s="228"/>
      <c r="BR92" s="229"/>
      <c r="BS92" s="229"/>
      <c r="BT92" s="229"/>
      <c r="BU92" s="229"/>
      <c r="BV92" s="229"/>
      <c r="CE92" s="231"/>
      <c r="CF92" s="229"/>
      <c r="CG92" s="229"/>
      <c r="CH92" s="229"/>
      <c r="CI92" s="229"/>
      <c r="CJ92" s="229"/>
      <c r="CK92" s="229"/>
      <c r="CL92" s="232"/>
    </row>
    <row r="93" spans="1:90" x14ac:dyDescent="0.2">
      <c r="A93" s="83">
        <v>1</v>
      </c>
      <c r="B93" s="84" t="s">
        <v>100</v>
      </c>
      <c r="C93" s="85"/>
      <c r="D93" s="195"/>
      <c r="E93" s="87"/>
      <c r="F93" s="87">
        <v>1</v>
      </c>
      <c r="G93" s="83">
        <v>18</v>
      </c>
      <c r="H93" s="89"/>
      <c r="I93" s="89"/>
      <c r="J93" s="89">
        <v>18</v>
      </c>
      <c r="K93" s="89"/>
      <c r="L93" s="89">
        <v>3</v>
      </c>
      <c r="M93" s="94"/>
      <c r="N93" s="91"/>
      <c r="O93" s="91"/>
      <c r="P93" s="92"/>
      <c r="Q93" s="93"/>
      <c r="R93" s="94"/>
      <c r="S93" s="91"/>
      <c r="T93" s="91"/>
      <c r="U93" s="93"/>
      <c r="V93" s="95"/>
      <c r="W93" s="94"/>
      <c r="X93" s="91"/>
      <c r="Y93" s="91"/>
      <c r="Z93" s="93"/>
      <c r="AA93" s="96"/>
      <c r="AB93" s="94"/>
      <c r="AC93" s="91"/>
      <c r="AD93" s="91"/>
      <c r="AE93" s="93"/>
      <c r="AF93" s="97"/>
      <c r="AG93" s="91"/>
      <c r="AH93" s="91"/>
      <c r="AI93" s="92"/>
      <c r="AJ93" s="94"/>
      <c r="AK93" s="91"/>
      <c r="AL93" s="91"/>
      <c r="AM93" s="93"/>
      <c r="AN93" s="97"/>
      <c r="AO93" s="91"/>
      <c r="AP93" s="91"/>
      <c r="AQ93" s="92"/>
      <c r="AR93" s="94"/>
      <c r="AS93" s="91"/>
      <c r="AT93" s="91"/>
      <c r="AU93" s="93"/>
      <c r="AV93" s="95"/>
      <c r="AW93" s="238"/>
      <c r="AX93" s="91"/>
      <c r="AY93" s="91">
        <v>18</v>
      </c>
      <c r="AZ93" s="92"/>
      <c r="BA93" s="95"/>
      <c r="BB93" s="111"/>
      <c r="BC93" s="91"/>
      <c r="BD93" s="91"/>
      <c r="BE93" s="91"/>
      <c r="BF93" s="233"/>
      <c r="BG93" s="20"/>
      <c r="BH93" s="21"/>
      <c r="BI93" s="21"/>
      <c r="BJ93" s="21"/>
      <c r="BK93" s="21"/>
      <c r="BL93" s="22"/>
      <c r="BM93" s="98"/>
      <c r="BN93" s="25"/>
      <c r="BP93" s="102"/>
      <c r="BQ93" s="102"/>
      <c r="BR93" s="102"/>
      <c r="BS93" s="102"/>
      <c r="BT93" s="102"/>
      <c r="BU93" s="102"/>
      <c r="BV93" s="102"/>
      <c r="CE93" s="98"/>
      <c r="CF93" s="102"/>
      <c r="CG93" s="102"/>
      <c r="CH93" s="102"/>
      <c r="CI93" s="102"/>
      <c r="CJ93" s="102"/>
      <c r="CK93" s="102"/>
      <c r="CL93" s="234"/>
    </row>
    <row r="94" spans="1:90" x14ac:dyDescent="0.2">
      <c r="A94" s="83">
        <v>2</v>
      </c>
      <c r="B94" s="84" t="s">
        <v>101</v>
      </c>
      <c r="C94" s="85"/>
      <c r="D94" s="195"/>
      <c r="E94" s="87"/>
      <c r="F94" s="87">
        <v>1</v>
      </c>
      <c r="G94" s="83">
        <v>18</v>
      </c>
      <c r="H94" s="89"/>
      <c r="I94" s="89"/>
      <c r="J94" s="89">
        <v>18</v>
      </c>
      <c r="K94" s="89"/>
      <c r="L94" s="89">
        <v>4</v>
      </c>
      <c r="M94" s="94"/>
      <c r="N94" s="91"/>
      <c r="O94" s="91"/>
      <c r="P94" s="92"/>
      <c r="Q94" s="93"/>
      <c r="R94" s="94"/>
      <c r="S94" s="91"/>
      <c r="T94" s="91"/>
      <c r="U94" s="93"/>
      <c r="V94" s="95"/>
      <c r="W94" s="94"/>
      <c r="X94" s="91"/>
      <c r="Y94" s="91"/>
      <c r="Z94" s="93"/>
      <c r="AA94" s="96"/>
      <c r="AB94" s="94"/>
      <c r="AC94" s="91"/>
      <c r="AD94" s="91"/>
      <c r="AE94" s="93"/>
      <c r="AF94" s="97"/>
      <c r="AG94" s="91"/>
      <c r="AH94" s="91"/>
      <c r="AI94" s="92"/>
      <c r="AJ94" s="94"/>
      <c r="AK94" s="91"/>
      <c r="AL94" s="91"/>
      <c r="AM94" s="93"/>
      <c r="AN94" s="97"/>
      <c r="AO94" s="91"/>
      <c r="AP94" s="91"/>
      <c r="AQ94" s="92"/>
      <c r="AR94" s="94"/>
      <c r="AS94" s="91"/>
      <c r="AT94" s="91"/>
      <c r="AU94" s="93"/>
      <c r="AV94" s="95"/>
      <c r="AW94" s="238"/>
      <c r="AX94" s="91"/>
      <c r="AY94" s="91">
        <v>18</v>
      </c>
      <c r="AZ94" s="92"/>
      <c r="BA94" s="95"/>
      <c r="BB94" s="111"/>
      <c r="BC94" s="91"/>
      <c r="BD94" s="91"/>
      <c r="BE94" s="91"/>
      <c r="BF94" s="233"/>
      <c r="BG94" s="20"/>
      <c r="BH94" s="21"/>
      <c r="BI94" s="21"/>
      <c r="BJ94" s="21"/>
      <c r="BK94" s="21"/>
      <c r="BL94" s="22"/>
      <c r="BM94" s="98"/>
      <c r="BN94" s="25"/>
      <c r="BP94" s="102"/>
      <c r="BQ94" s="102"/>
      <c r="BR94" s="102"/>
      <c r="BS94" s="102"/>
      <c r="BT94" s="102"/>
      <c r="BU94" s="102"/>
      <c r="BV94" s="102"/>
      <c r="CE94" s="98"/>
      <c r="CF94" s="102"/>
      <c r="CG94" s="102"/>
      <c r="CH94" s="102"/>
      <c r="CI94" s="102"/>
      <c r="CJ94" s="102"/>
      <c r="CK94" s="102"/>
      <c r="CL94" s="234"/>
    </row>
    <row r="95" spans="1:90" s="230" customFormat="1" ht="18.75" customHeight="1" x14ac:dyDescent="0.2">
      <c r="A95" s="123"/>
      <c r="B95" s="305" t="s">
        <v>149</v>
      </c>
      <c r="C95" s="124"/>
      <c r="D95" s="125"/>
      <c r="E95" s="199"/>
      <c r="F95" s="199">
        <v>5</v>
      </c>
      <c r="G95" s="123">
        <v>270</v>
      </c>
      <c r="H95" s="200"/>
      <c r="I95" s="200"/>
      <c r="J95" s="200">
        <v>270</v>
      </c>
      <c r="K95" s="200"/>
      <c r="L95" s="200">
        <v>10</v>
      </c>
      <c r="M95" s="215"/>
      <c r="N95" s="216"/>
      <c r="O95" s="216"/>
      <c r="P95" s="217"/>
      <c r="Q95" s="218"/>
      <c r="R95" s="215"/>
      <c r="S95" s="216"/>
      <c r="T95" s="216"/>
      <c r="U95" s="218"/>
      <c r="V95" s="219"/>
      <c r="W95" s="215"/>
      <c r="X95" s="216"/>
      <c r="Y95" s="216"/>
      <c r="Z95" s="218"/>
      <c r="AA95" s="220"/>
      <c r="AB95" s="215"/>
      <c r="AC95" s="216"/>
      <c r="AD95" s="216">
        <v>18</v>
      </c>
      <c r="AE95" s="218"/>
      <c r="AF95" s="221"/>
      <c r="AG95" s="216"/>
      <c r="AH95" s="216"/>
      <c r="AI95" s="217"/>
      <c r="AJ95" s="215"/>
      <c r="AK95" s="216"/>
      <c r="AL95" s="216">
        <v>18</v>
      </c>
      <c r="AM95" s="218"/>
      <c r="AN95" s="221"/>
      <c r="AO95" s="216"/>
      <c r="AP95" s="216"/>
      <c r="AQ95" s="217"/>
      <c r="AR95" s="215"/>
      <c r="AS95" s="216"/>
      <c r="AT95" s="216">
        <v>108</v>
      </c>
      <c r="AU95" s="218"/>
      <c r="AV95" s="219"/>
      <c r="AW95" s="239"/>
      <c r="AX95" s="216"/>
      <c r="AY95" s="216">
        <v>90</v>
      </c>
      <c r="AZ95" s="217"/>
      <c r="BA95" s="219"/>
      <c r="BB95" s="215"/>
      <c r="BC95" s="216"/>
      <c r="BD95" s="216"/>
      <c r="BE95" s="216"/>
      <c r="BF95" s="222"/>
      <c r="BG95" s="223"/>
      <c r="BH95" s="224"/>
      <c r="BI95" s="224"/>
      <c r="BJ95" s="224"/>
      <c r="BK95" s="224"/>
      <c r="BL95" s="225"/>
      <c r="BM95" s="226"/>
      <c r="BN95" s="48"/>
      <c r="BO95" s="227"/>
      <c r="BP95" s="228"/>
      <c r="BQ95" s="228"/>
      <c r="BR95" s="229"/>
      <c r="BS95" s="229"/>
      <c r="BT95" s="229"/>
      <c r="BU95" s="229"/>
      <c r="BV95" s="229"/>
      <c r="CE95" s="231"/>
      <c r="CF95" s="229"/>
      <c r="CG95" s="229"/>
      <c r="CH95" s="229"/>
      <c r="CI95" s="229"/>
      <c r="CJ95" s="229"/>
      <c r="CK95" s="229"/>
      <c r="CL95" s="232"/>
    </row>
    <row r="96" spans="1:90" x14ac:dyDescent="0.2">
      <c r="A96" s="83">
        <v>1</v>
      </c>
      <c r="B96" s="84" t="s">
        <v>102</v>
      </c>
      <c r="C96" s="85"/>
      <c r="D96" s="195"/>
      <c r="E96" s="87"/>
      <c r="F96" s="87">
        <v>1</v>
      </c>
      <c r="G96" s="83">
        <v>18</v>
      </c>
      <c r="H96" s="89"/>
      <c r="I96" s="89"/>
      <c r="J96" s="89">
        <v>18</v>
      </c>
      <c r="K96" s="89"/>
      <c r="L96" s="89">
        <v>2</v>
      </c>
      <c r="M96" s="94"/>
      <c r="N96" s="91"/>
      <c r="O96" s="91"/>
      <c r="P96" s="92"/>
      <c r="Q96" s="93"/>
      <c r="R96" s="94"/>
      <c r="S96" s="91"/>
      <c r="T96" s="91"/>
      <c r="U96" s="93"/>
      <c r="V96" s="95"/>
      <c r="W96" s="94"/>
      <c r="X96" s="91"/>
      <c r="Y96" s="91"/>
      <c r="Z96" s="93"/>
      <c r="AA96" s="96"/>
      <c r="AB96" s="94"/>
      <c r="AC96" s="91"/>
      <c r="AD96" s="91">
        <v>18</v>
      </c>
      <c r="AE96" s="93"/>
      <c r="AF96" s="97"/>
      <c r="AG96" s="91"/>
      <c r="AH96" s="91"/>
      <c r="AI96" s="92"/>
      <c r="AJ96" s="94"/>
      <c r="AK96" s="91"/>
      <c r="AL96" s="91"/>
      <c r="AM96" s="93"/>
      <c r="AN96" s="97"/>
      <c r="AO96" s="91"/>
      <c r="AP96" s="91"/>
      <c r="AQ96" s="92"/>
      <c r="AR96" s="94"/>
      <c r="AS96" s="91"/>
      <c r="AT96" s="91"/>
      <c r="AU96" s="93"/>
      <c r="AV96" s="95"/>
      <c r="AW96" s="238"/>
      <c r="AX96" s="91"/>
      <c r="AY96" s="91"/>
      <c r="AZ96" s="92"/>
      <c r="BA96" s="95"/>
      <c r="BB96" s="111"/>
      <c r="BC96" s="91"/>
      <c r="BD96" s="91"/>
      <c r="BE96" s="91"/>
      <c r="BF96" s="233"/>
      <c r="BG96" s="20"/>
      <c r="BH96" s="21"/>
      <c r="BI96" s="21"/>
      <c r="BJ96" s="21"/>
      <c r="BK96" s="21"/>
      <c r="BL96" s="22"/>
      <c r="BM96" s="98"/>
      <c r="BN96" s="25"/>
      <c r="BP96" s="102"/>
      <c r="BQ96" s="102"/>
      <c r="BR96" s="102"/>
      <c r="BS96" s="102"/>
      <c r="BT96" s="102"/>
      <c r="BU96" s="102"/>
      <c r="BV96" s="102"/>
      <c r="CE96" s="98"/>
      <c r="CF96" s="102"/>
      <c r="CG96" s="102"/>
      <c r="CH96" s="102"/>
      <c r="CI96" s="102"/>
      <c r="CJ96" s="102"/>
      <c r="CK96" s="102"/>
      <c r="CL96" s="234"/>
    </row>
    <row r="97" spans="1:90" x14ac:dyDescent="0.2">
      <c r="A97" s="83">
        <v>2</v>
      </c>
      <c r="B97" s="84" t="s">
        <v>136</v>
      </c>
      <c r="C97" s="85"/>
      <c r="D97" s="195"/>
      <c r="E97" s="87"/>
      <c r="F97" s="87">
        <v>1</v>
      </c>
      <c r="G97" s="83">
        <v>18</v>
      </c>
      <c r="H97" s="89"/>
      <c r="I97" s="89"/>
      <c r="J97" s="89">
        <v>18</v>
      </c>
      <c r="K97" s="89"/>
      <c r="L97" s="89">
        <v>2</v>
      </c>
      <c r="M97" s="94"/>
      <c r="N97" s="91"/>
      <c r="O97" s="91"/>
      <c r="P97" s="92"/>
      <c r="Q97" s="93"/>
      <c r="R97" s="94"/>
      <c r="S97" s="91"/>
      <c r="T97" s="91"/>
      <c r="U97" s="93"/>
      <c r="V97" s="95"/>
      <c r="W97" s="94"/>
      <c r="X97" s="91"/>
      <c r="Y97" s="91"/>
      <c r="Z97" s="93"/>
      <c r="AA97" s="96"/>
      <c r="AB97" s="94"/>
      <c r="AC97" s="91"/>
      <c r="AD97" s="91"/>
      <c r="AE97" s="93"/>
      <c r="AF97" s="97"/>
      <c r="AG97" s="91"/>
      <c r="AH97" s="91"/>
      <c r="AI97" s="92"/>
      <c r="AJ97" s="94"/>
      <c r="AK97" s="91"/>
      <c r="AL97" s="91">
        <v>18</v>
      </c>
      <c r="AM97" s="93"/>
      <c r="AN97" s="97"/>
      <c r="AO97" s="91"/>
      <c r="AP97" s="91"/>
      <c r="AQ97" s="92"/>
      <c r="AR97" s="94"/>
      <c r="AS97" s="91"/>
      <c r="AT97" s="91"/>
      <c r="AU97" s="93"/>
      <c r="AV97" s="95"/>
      <c r="AW97" s="238"/>
      <c r="AX97" s="91"/>
      <c r="AY97" s="91"/>
      <c r="AZ97" s="92"/>
      <c r="BA97" s="95"/>
      <c r="BB97" s="111"/>
      <c r="BC97" s="91"/>
      <c r="BD97" s="91"/>
      <c r="BE97" s="91"/>
      <c r="BF97" s="233"/>
      <c r="BG97" s="20"/>
      <c r="BH97" s="21"/>
      <c r="BI97" s="21"/>
      <c r="BJ97" s="21"/>
      <c r="BK97" s="21"/>
      <c r="BL97" s="22"/>
      <c r="BM97" s="98"/>
      <c r="BN97" s="25"/>
      <c r="BP97" s="102"/>
      <c r="BQ97" s="102"/>
      <c r="BR97" s="102"/>
      <c r="BS97" s="102"/>
      <c r="BT97" s="102"/>
      <c r="BU97" s="102"/>
      <c r="BV97" s="102"/>
      <c r="CE97" s="98"/>
      <c r="CF97" s="102"/>
      <c r="CG97" s="102"/>
      <c r="CH97" s="102"/>
      <c r="CI97" s="102"/>
      <c r="CJ97" s="102"/>
      <c r="CK97" s="102"/>
      <c r="CL97" s="234"/>
    </row>
    <row r="98" spans="1:90" ht="13.15" customHeight="1" x14ac:dyDescent="0.2">
      <c r="A98" s="83">
        <v>3</v>
      </c>
      <c r="B98" s="84" t="s">
        <v>135</v>
      </c>
      <c r="C98" s="85"/>
      <c r="D98" s="195"/>
      <c r="E98" s="87"/>
      <c r="F98" s="87">
        <v>1</v>
      </c>
      <c r="G98" s="83">
        <v>18</v>
      </c>
      <c r="H98" s="89"/>
      <c r="I98" s="89"/>
      <c r="J98" s="89">
        <v>18</v>
      </c>
      <c r="K98" s="89"/>
      <c r="L98" s="89">
        <v>2</v>
      </c>
      <c r="M98" s="94"/>
      <c r="N98" s="91"/>
      <c r="O98" s="91"/>
      <c r="P98" s="92"/>
      <c r="Q98" s="93"/>
      <c r="R98" s="94"/>
      <c r="S98" s="91"/>
      <c r="T98" s="91"/>
      <c r="U98" s="93"/>
      <c r="V98" s="95"/>
      <c r="W98" s="94"/>
      <c r="X98" s="91"/>
      <c r="Y98" s="91"/>
      <c r="Z98" s="93"/>
      <c r="AA98" s="96"/>
      <c r="AB98" s="94"/>
      <c r="AC98" s="91"/>
      <c r="AD98" s="91"/>
      <c r="AE98" s="93"/>
      <c r="AF98" s="97"/>
      <c r="AG98" s="91"/>
      <c r="AH98" s="91"/>
      <c r="AI98" s="92"/>
      <c r="AJ98" s="94"/>
      <c r="AK98" s="91"/>
      <c r="AL98" s="91"/>
      <c r="AM98" s="93"/>
      <c r="AN98" s="97"/>
      <c r="AO98" s="91"/>
      <c r="AP98" s="91"/>
      <c r="AQ98" s="92"/>
      <c r="AR98" s="94"/>
      <c r="AS98" s="91"/>
      <c r="AT98" s="91">
        <v>18</v>
      </c>
      <c r="AU98" s="93"/>
      <c r="AV98" s="95"/>
      <c r="AW98" s="238"/>
      <c r="AX98" s="91"/>
      <c r="AY98" s="91"/>
      <c r="AZ98" s="92"/>
      <c r="BA98" s="95"/>
      <c r="BB98" s="111"/>
      <c r="BC98" s="91"/>
      <c r="BD98" s="91"/>
      <c r="BE98" s="91"/>
      <c r="BF98" s="233"/>
      <c r="BG98" s="20"/>
      <c r="BH98" s="21"/>
      <c r="BI98" s="21"/>
      <c r="BJ98" s="21"/>
      <c r="BK98" s="21"/>
      <c r="BL98" s="22"/>
      <c r="BM98" s="98"/>
      <c r="BN98" s="25"/>
      <c r="BP98" s="102"/>
      <c r="BQ98" s="102"/>
      <c r="BR98" s="102"/>
      <c r="BS98" s="102"/>
      <c r="BT98" s="102"/>
      <c r="BU98" s="102"/>
      <c r="BV98" s="102"/>
      <c r="CE98" s="98"/>
      <c r="CF98" s="102"/>
      <c r="CG98" s="102"/>
      <c r="CH98" s="102"/>
      <c r="CI98" s="102"/>
      <c r="CJ98" s="102"/>
      <c r="CK98" s="102"/>
      <c r="CL98" s="234"/>
    </row>
    <row r="99" spans="1:90" x14ac:dyDescent="0.2">
      <c r="A99" s="83">
        <v>4</v>
      </c>
      <c r="B99" s="84" t="s">
        <v>103</v>
      </c>
      <c r="C99" s="85"/>
      <c r="D99" s="195"/>
      <c r="E99" s="87"/>
      <c r="F99" s="87">
        <v>1</v>
      </c>
      <c r="G99" s="83">
        <v>90</v>
      </c>
      <c r="H99" s="89"/>
      <c r="I99" s="89"/>
      <c r="J99" s="89">
        <v>90</v>
      </c>
      <c r="K99" s="89"/>
      <c r="L99" s="89">
        <v>2</v>
      </c>
      <c r="M99" s="94"/>
      <c r="N99" s="91"/>
      <c r="O99" s="91"/>
      <c r="P99" s="92"/>
      <c r="Q99" s="93"/>
      <c r="R99" s="94"/>
      <c r="S99" s="91"/>
      <c r="T99" s="91"/>
      <c r="U99" s="93"/>
      <c r="V99" s="95"/>
      <c r="W99" s="94"/>
      <c r="X99" s="91"/>
      <c r="Y99" s="91"/>
      <c r="Z99" s="93"/>
      <c r="AA99" s="96"/>
      <c r="AB99" s="94"/>
      <c r="AC99" s="91"/>
      <c r="AD99" s="91"/>
      <c r="AE99" s="93"/>
      <c r="AF99" s="97"/>
      <c r="AG99" s="91"/>
      <c r="AH99" s="91"/>
      <c r="AI99" s="92"/>
      <c r="AJ99" s="94"/>
      <c r="AK99" s="91"/>
      <c r="AL99" s="91"/>
      <c r="AM99" s="93"/>
      <c r="AN99" s="97"/>
      <c r="AO99" s="91"/>
      <c r="AP99" s="91"/>
      <c r="AQ99" s="92"/>
      <c r="AR99" s="94"/>
      <c r="AS99" s="91"/>
      <c r="AT99" s="91">
        <v>90</v>
      </c>
      <c r="AU99" s="93"/>
      <c r="AV99" s="95"/>
      <c r="AW99" s="238"/>
      <c r="AX99" s="91"/>
      <c r="AY99" s="91"/>
      <c r="AZ99" s="92"/>
      <c r="BA99" s="95"/>
      <c r="BB99" s="111"/>
      <c r="BC99" s="91"/>
      <c r="BD99" s="91"/>
      <c r="BE99" s="91"/>
      <c r="BF99" s="233"/>
      <c r="BG99" s="20"/>
      <c r="BH99" s="21"/>
      <c r="BI99" s="21"/>
      <c r="BJ99" s="21"/>
      <c r="BK99" s="21"/>
      <c r="BL99" s="22"/>
      <c r="BM99" s="98"/>
      <c r="BN99" s="25"/>
      <c r="BP99" s="102"/>
      <c r="BQ99" s="102"/>
      <c r="BR99" s="102"/>
      <c r="BS99" s="102"/>
      <c r="BT99" s="102"/>
      <c r="BU99" s="102"/>
      <c r="BV99" s="102"/>
      <c r="CE99" s="98"/>
      <c r="CF99" s="102"/>
      <c r="CG99" s="102"/>
      <c r="CH99" s="102"/>
      <c r="CI99" s="102"/>
      <c r="CJ99" s="102"/>
      <c r="CK99" s="102"/>
      <c r="CL99" s="234"/>
    </row>
    <row r="100" spans="1:90" x14ac:dyDescent="0.2">
      <c r="A100" s="83">
        <v>5</v>
      </c>
      <c r="B100" s="84" t="s">
        <v>139</v>
      </c>
      <c r="C100" s="85"/>
      <c r="D100" s="195"/>
      <c r="E100" s="87"/>
      <c r="F100" s="87">
        <v>1</v>
      </c>
      <c r="G100" s="83">
        <v>90</v>
      </c>
      <c r="H100" s="89"/>
      <c r="I100" s="89"/>
      <c r="J100" s="89">
        <v>90</v>
      </c>
      <c r="K100" s="89"/>
      <c r="L100" s="89">
        <v>2</v>
      </c>
      <c r="M100" s="94"/>
      <c r="N100" s="91"/>
      <c r="O100" s="91"/>
      <c r="P100" s="92"/>
      <c r="Q100" s="93"/>
      <c r="R100" s="94"/>
      <c r="S100" s="91"/>
      <c r="T100" s="91"/>
      <c r="U100" s="93"/>
      <c r="V100" s="95"/>
      <c r="W100" s="94"/>
      <c r="X100" s="91"/>
      <c r="Y100" s="91"/>
      <c r="Z100" s="93"/>
      <c r="AA100" s="96"/>
      <c r="AB100" s="94"/>
      <c r="AC100" s="91"/>
      <c r="AD100" s="91"/>
      <c r="AE100" s="93"/>
      <c r="AF100" s="97"/>
      <c r="AG100" s="91"/>
      <c r="AH100" s="91"/>
      <c r="AI100" s="92"/>
      <c r="AJ100" s="94"/>
      <c r="AK100" s="91"/>
      <c r="AL100" s="91"/>
      <c r="AM100" s="93"/>
      <c r="AN100" s="97"/>
      <c r="AO100" s="91"/>
      <c r="AP100" s="91"/>
      <c r="AQ100" s="92"/>
      <c r="AR100" s="94"/>
      <c r="AS100" s="91"/>
      <c r="AT100" s="91"/>
      <c r="AU100" s="93"/>
      <c r="AV100" s="95"/>
      <c r="AW100" s="238"/>
      <c r="AX100" s="91"/>
      <c r="AY100" s="91">
        <v>90</v>
      </c>
      <c r="AZ100" s="92"/>
      <c r="BA100" s="95"/>
      <c r="BB100" s="111"/>
      <c r="BC100" s="91"/>
      <c r="BD100" s="91"/>
      <c r="BE100" s="91"/>
      <c r="BF100" s="233"/>
      <c r="BG100" s="20"/>
      <c r="BH100" s="21"/>
      <c r="BI100" s="21"/>
      <c r="BJ100" s="21"/>
      <c r="BK100" s="21"/>
      <c r="BL100" s="22"/>
      <c r="BM100" s="98"/>
      <c r="BN100" s="25"/>
      <c r="BP100" s="102"/>
      <c r="BQ100" s="102"/>
      <c r="BR100" s="102"/>
      <c r="BS100" s="102"/>
      <c r="BT100" s="102"/>
      <c r="BU100" s="102"/>
      <c r="BV100" s="102"/>
      <c r="CE100" s="98"/>
      <c r="CF100" s="102"/>
      <c r="CG100" s="102"/>
      <c r="CH100" s="102"/>
      <c r="CI100" s="102"/>
      <c r="CJ100" s="102"/>
      <c r="CK100" s="102"/>
      <c r="CL100" s="234"/>
    </row>
    <row r="101" spans="1:90" s="230" customFormat="1" ht="18.75" customHeight="1" x14ac:dyDescent="0.2">
      <c r="A101" s="123"/>
      <c r="B101" s="305" t="s">
        <v>150</v>
      </c>
      <c r="C101" s="124"/>
      <c r="D101" s="125"/>
      <c r="E101" s="199"/>
      <c r="F101" s="199">
        <v>6</v>
      </c>
      <c r="G101" s="123">
        <v>120</v>
      </c>
      <c r="H101" s="200">
        <v>60</v>
      </c>
      <c r="I101" s="200"/>
      <c r="J101" s="200">
        <v>60</v>
      </c>
      <c r="K101" s="200"/>
      <c r="L101" s="200">
        <v>10</v>
      </c>
      <c r="M101" s="215"/>
      <c r="N101" s="216"/>
      <c r="O101" s="216"/>
      <c r="P101" s="217"/>
      <c r="Q101" s="218"/>
      <c r="R101" s="215"/>
      <c r="S101" s="216"/>
      <c r="T101" s="216"/>
      <c r="U101" s="218"/>
      <c r="V101" s="219"/>
      <c r="W101" s="215"/>
      <c r="X101" s="216"/>
      <c r="Y101" s="216"/>
      <c r="Z101" s="218"/>
      <c r="AA101" s="220"/>
      <c r="AB101" s="215"/>
      <c r="AC101" s="216"/>
      <c r="AD101" s="216"/>
      <c r="AE101" s="218"/>
      <c r="AF101" s="221"/>
      <c r="AG101" s="216"/>
      <c r="AH101" s="216"/>
      <c r="AI101" s="217"/>
      <c r="AJ101" s="215"/>
      <c r="AK101" s="216"/>
      <c r="AL101" s="216"/>
      <c r="AM101" s="218"/>
      <c r="AN101" s="221"/>
      <c r="AO101" s="216"/>
      <c r="AP101" s="216"/>
      <c r="AQ101" s="217"/>
      <c r="AR101" s="215">
        <v>18</v>
      </c>
      <c r="AS101" s="216"/>
      <c r="AT101" s="216">
        <v>9</v>
      </c>
      <c r="AU101" s="218"/>
      <c r="AV101" s="219"/>
      <c r="AW101" s="239">
        <v>9</v>
      </c>
      <c r="AX101" s="216"/>
      <c r="AY101" s="216">
        <v>9</v>
      </c>
      <c r="AZ101" s="217"/>
      <c r="BA101" s="219"/>
      <c r="BB101" s="215"/>
      <c r="BC101" s="216"/>
      <c r="BD101" s="216"/>
      <c r="BE101" s="216"/>
      <c r="BF101" s="222"/>
      <c r="BG101" s="223"/>
      <c r="BH101" s="224"/>
      <c r="BI101" s="224"/>
      <c r="BJ101" s="224"/>
      <c r="BK101" s="224"/>
      <c r="BL101" s="225"/>
      <c r="BM101" s="226"/>
      <c r="BN101" s="48"/>
      <c r="BO101" s="227"/>
      <c r="BP101" s="228"/>
      <c r="BQ101" s="228"/>
      <c r="BR101" s="228"/>
      <c r="BS101" s="229"/>
      <c r="BT101" s="229"/>
      <c r="BU101" s="229"/>
      <c r="BV101" s="229"/>
      <c r="CE101" s="231"/>
      <c r="CF101" s="229"/>
      <c r="CG101" s="229"/>
      <c r="CH101" s="229"/>
      <c r="CI101" s="229"/>
      <c r="CJ101" s="229"/>
      <c r="CK101" s="229"/>
      <c r="CL101" s="232"/>
    </row>
    <row r="102" spans="1:90" x14ac:dyDescent="0.2">
      <c r="A102" s="83">
        <v>1</v>
      </c>
      <c r="B102" s="84" t="s">
        <v>104</v>
      </c>
      <c r="C102" s="85"/>
      <c r="D102" s="195"/>
      <c r="E102" s="87">
        <v>1</v>
      </c>
      <c r="F102" s="87"/>
      <c r="G102" s="83">
        <v>9</v>
      </c>
      <c r="H102" s="89">
        <v>9</v>
      </c>
      <c r="I102" s="89"/>
      <c r="J102" s="89"/>
      <c r="K102" s="89"/>
      <c r="L102" s="89">
        <v>2</v>
      </c>
      <c r="M102" s="94"/>
      <c r="N102" s="91"/>
      <c r="O102" s="91"/>
      <c r="P102" s="92"/>
      <c r="Q102" s="93"/>
      <c r="R102" s="94"/>
      <c r="S102" s="91"/>
      <c r="T102" s="91"/>
      <c r="U102" s="93"/>
      <c r="V102" s="95"/>
      <c r="W102" s="94"/>
      <c r="X102" s="91"/>
      <c r="Y102" s="91"/>
      <c r="Z102" s="93"/>
      <c r="AA102" s="96"/>
      <c r="AB102" s="94"/>
      <c r="AC102" s="91"/>
      <c r="AD102" s="91"/>
      <c r="AE102" s="93"/>
      <c r="AF102" s="97"/>
      <c r="AG102" s="91"/>
      <c r="AH102" s="91"/>
      <c r="AI102" s="92"/>
      <c r="AJ102" s="94"/>
      <c r="AK102" s="91"/>
      <c r="AL102" s="91"/>
      <c r="AM102" s="93"/>
      <c r="AN102" s="97"/>
      <c r="AO102" s="91"/>
      <c r="AP102" s="91"/>
      <c r="AQ102" s="92"/>
      <c r="AR102" s="90">
        <v>9</v>
      </c>
      <c r="AS102" s="91"/>
      <c r="AT102" s="91"/>
      <c r="AU102" s="93"/>
      <c r="AV102" s="95"/>
      <c r="AW102" s="238"/>
      <c r="AX102" s="91"/>
      <c r="AY102" s="91"/>
      <c r="AZ102" s="92"/>
      <c r="BA102" s="95"/>
      <c r="BB102" s="111"/>
      <c r="BC102" s="91"/>
      <c r="BD102" s="91"/>
      <c r="BE102" s="91"/>
      <c r="BF102" s="233"/>
      <c r="BG102" s="20"/>
      <c r="BH102" s="21"/>
      <c r="BI102" s="21"/>
      <c r="BJ102" s="21"/>
      <c r="BK102" s="21"/>
      <c r="BL102" s="22"/>
      <c r="BM102" s="98"/>
      <c r="BN102" s="2"/>
      <c r="BP102" s="102"/>
      <c r="BQ102" s="102"/>
      <c r="BR102" s="102"/>
      <c r="BS102" s="102"/>
      <c r="BT102" s="102"/>
      <c r="BU102" s="102"/>
      <c r="BV102" s="102"/>
      <c r="CE102" s="98"/>
      <c r="CF102" s="102"/>
      <c r="CG102" s="102"/>
      <c r="CH102" s="102"/>
      <c r="CI102" s="102"/>
      <c r="CJ102" s="102"/>
      <c r="CK102" s="102"/>
      <c r="CL102" s="234"/>
    </row>
    <row r="103" spans="1:90" x14ac:dyDescent="0.2">
      <c r="A103" s="83">
        <v>2</v>
      </c>
      <c r="B103" s="84" t="s">
        <v>105</v>
      </c>
      <c r="C103" s="85"/>
      <c r="D103" s="195"/>
      <c r="E103" s="87"/>
      <c r="F103" s="87">
        <v>1</v>
      </c>
      <c r="G103" s="83">
        <v>9</v>
      </c>
      <c r="H103" s="89"/>
      <c r="I103" s="89"/>
      <c r="J103" s="89">
        <v>9</v>
      </c>
      <c r="K103" s="89"/>
      <c r="L103" s="89">
        <v>1</v>
      </c>
      <c r="M103" s="94"/>
      <c r="N103" s="91"/>
      <c r="O103" s="91"/>
      <c r="P103" s="92"/>
      <c r="Q103" s="93"/>
      <c r="R103" s="94"/>
      <c r="S103" s="91"/>
      <c r="T103" s="91"/>
      <c r="U103" s="93"/>
      <c r="V103" s="95"/>
      <c r="W103" s="94"/>
      <c r="X103" s="91"/>
      <c r="Y103" s="91"/>
      <c r="Z103" s="93"/>
      <c r="AA103" s="96"/>
      <c r="AB103" s="94"/>
      <c r="AC103" s="91"/>
      <c r="AD103" s="91"/>
      <c r="AE103" s="93"/>
      <c r="AF103" s="97"/>
      <c r="AG103" s="91"/>
      <c r="AH103" s="91"/>
      <c r="AI103" s="92"/>
      <c r="AJ103" s="94"/>
      <c r="AK103" s="91"/>
      <c r="AL103" s="91"/>
      <c r="AM103" s="93"/>
      <c r="AN103" s="97"/>
      <c r="AO103" s="91"/>
      <c r="AP103" s="91"/>
      <c r="AQ103" s="92"/>
      <c r="AR103" s="94"/>
      <c r="AS103" s="91"/>
      <c r="AT103" s="91"/>
      <c r="AU103" s="93"/>
      <c r="AV103" s="95"/>
      <c r="AW103" s="238">
        <v>1</v>
      </c>
      <c r="AX103" s="91"/>
      <c r="AY103" s="91">
        <v>9</v>
      </c>
      <c r="AZ103" s="92"/>
      <c r="BA103" s="95"/>
      <c r="BB103" s="111"/>
      <c r="BC103" s="91"/>
      <c r="BD103" s="91"/>
      <c r="BE103" s="91"/>
      <c r="BF103" s="233"/>
      <c r="BG103" s="20"/>
      <c r="BH103" s="21"/>
      <c r="BI103" s="21"/>
      <c r="BJ103" s="21"/>
      <c r="BK103" s="21"/>
      <c r="BL103" s="22"/>
      <c r="BM103" s="98"/>
      <c r="BN103" s="2"/>
      <c r="BP103" s="102"/>
      <c r="BQ103" s="102"/>
      <c r="BR103" s="102"/>
      <c r="BS103" s="102"/>
      <c r="BT103" s="102"/>
      <c r="BU103" s="102"/>
      <c r="BV103" s="102"/>
      <c r="CE103" s="98"/>
      <c r="CF103" s="102"/>
      <c r="CG103" s="102"/>
      <c r="CH103" s="102"/>
      <c r="CI103" s="102"/>
      <c r="CJ103" s="102"/>
      <c r="CK103" s="102"/>
      <c r="CL103" s="234"/>
    </row>
    <row r="104" spans="1:90" x14ac:dyDescent="0.2">
      <c r="A104" s="83">
        <v>3</v>
      </c>
      <c r="B104" s="84" t="s">
        <v>106</v>
      </c>
      <c r="C104" s="85"/>
      <c r="D104" s="195"/>
      <c r="E104" s="87"/>
      <c r="F104" s="87">
        <v>2</v>
      </c>
      <c r="G104" s="83">
        <v>18</v>
      </c>
      <c r="H104" s="89">
        <v>9</v>
      </c>
      <c r="I104" s="89"/>
      <c r="J104" s="89">
        <v>9</v>
      </c>
      <c r="K104" s="89"/>
      <c r="L104" s="89">
        <v>2</v>
      </c>
      <c r="M104" s="94"/>
      <c r="N104" s="91"/>
      <c r="O104" s="91"/>
      <c r="P104" s="92"/>
      <c r="Q104" s="93"/>
      <c r="R104" s="94"/>
      <c r="S104" s="91"/>
      <c r="T104" s="91"/>
      <c r="U104" s="93"/>
      <c r="V104" s="95"/>
      <c r="W104" s="94"/>
      <c r="X104" s="91"/>
      <c r="Y104" s="91"/>
      <c r="Z104" s="93"/>
      <c r="AA104" s="96"/>
      <c r="AB104" s="94"/>
      <c r="AC104" s="91"/>
      <c r="AD104" s="91"/>
      <c r="AE104" s="93"/>
      <c r="AF104" s="97"/>
      <c r="AG104" s="91"/>
      <c r="AH104" s="91"/>
      <c r="AI104" s="92"/>
      <c r="AJ104" s="94"/>
      <c r="AK104" s="91"/>
      <c r="AL104" s="91"/>
      <c r="AM104" s="93"/>
      <c r="AN104" s="97"/>
      <c r="AO104" s="91"/>
      <c r="AP104" s="91"/>
      <c r="AQ104" s="92"/>
      <c r="AR104" s="94">
        <v>9</v>
      </c>
      <c r="AS104" s="91"/>
      <c r="AT104" s="91">
        <v>9</v>
      </c>
      <c r="AU104" s="93"/>
      <c r="AV104" s="95"/>
      <c r="AW104" s="238"/>
      <c r="AX104" s="91"/>
      <c r="AY104" s="91"/>
      <c r="AZ104" s="92"/>
      <c r="BA104" s="95"/>
      <c r="BB104" s="111"/>
      <c r="BC104" s="91"/>
      <c r="BD104" s="91"/>
      <c r="BE104" s="91"/>
      <c r="BF104" s="233"/>
      <c r="BG104" s="20"/>
      <c r="BH104" s="21"/>
      <c r="BI104" s="21"/>
      <c r="BJ104" s="21"/>
      <c r="BK104" s="21"/>
      <c r="BL104" s="22"/>
      <c r="BM104" s="98"/>
      <c r="BN104" s="2"/>
      <c r="BP104" s="102"/>
      <c r="BQ104" s="102"/>
      <c r="BR104" s="102"/>
      <c r="BS104" s="102"/>
      <c r="BT104" s="102"/>
      <c r="BU104" s="102"/>
      <c r="BV104" s="102"/>
      <c r="CE104" s="98"/>
      <c r="CF104" s="102"/>
      <c r="CG104" s="102"/>
      <c r="CH104" s="102"/>
      <c r="CI104" s="102"/>
      <c r="CJ104" s="102"/>
      <c r="CK104" s="102"/>
      <c r="CL104" s="234"/>
    </row>
    <row r="105" spans="1:90" x14ac:dyDescent="0.2">
      <c r="A105" s="83">
        <v>4</v>
      </c>
      <c r="B105" s="84" t="s">
        <v>107</v>
      </c>
      <c r="C105" s="85"/>
      <c r="D105" s="195"/>
      <c r="E105" s="87"/>
      <c r="F105" s="87">
        <v>2</v>
      </c>
      <c r="G105" s="83">
        <v>36</v>
      </c>
      <c r="H105" s="89">
        <v>9</v>
      </c>
      <c r="I105" s="89"/>
      <c r="J105" s="89">
        <v>18</v>
      </c>
      <c r="K105" s="89"/>
      <c r="L105" s="89">
        <v>6</v>
      </c>
      <c r="M105" s="94"/>
      <c r="N105" s="91"/>
      <c r="O105" s="91"/>
      <c r="P105" s="92"/>
      <c r="Q105" s="93"/>
      <c r="R105" s="94"/>
      <c r="S105" s="91"/>
      <c r="T105" s="91"/>
      <c r="U105" s="93"/>
      <c r="V105" s="95"/>
      <c r="W105" s="94"/>
      <c r="X105" s="91"/>
      <c r="Y105" s="91"/>
      <c r="Z105" s="93"/>
      <c r="AA105" s="96"/>
      <c r="AB105" s="94"/>
      <c r="AC105" s="91"/>
      <c r="AD105" s="91"/>
      <c r="AE105" s="93"/>
      <c r="AF105" s="97"/>
      <c r="AG105" s="91"/>
      <c r="AH105" s="91"/>
      <c r="AI105" s="92"/>
      <c r="AJ105" s="94"/>
      <c r="AK105" s="91"/>
      <c r="AL105" s="91"/>
      <c r="AM105" s="93"/>
      <c r="AN105" s="97"/>
      <c r="AO105" s="91"/>
      <c r="AP105" s="91"/>
      <c r="AQ105" s="92"/>
      <c r="AR105" s="94"/>
      <c r="AS105" s="91"/>
      <c r="AT105" s="91"/>
      <c r="AU105" s="93"/>
      <c r="AV105" s="95"/>
      <c r="AW105" s="91">
        <v>9</v>
      </c>
      <c r="AX105" s="91"/>
      <c r="AY105" s="91"/>
      <c r="AZ105" s="92"/>
      <c r="BA105" s="95"/>
      <c r="BB105" s="111"/>
      <c r="BC105" s="91"/>
      <c r="BD105" s="91">
        <v>18</v>
      </c>
      <c r="BE105" s="91"/>
      <c r="BF105" s="233"/>
      <c r="BG105" s="20"/>
      <c r="BH105" s="21"/>
      <c r="BI105" s="21"/>
      <c r="BJ105" s="21"/>
      <c r="BK105" s="21"/>
      <c r="BL105" s="22"/>
      <c r="BM105" s="98"/>
      <c r="BN105" s="2"/>
      <c r="BP105" s="102"/>
      <c r="BQ105" s="102"/>
      <c r="BR105" s="102"/>
      <c r="BS105" s="102"/>
      <c r="BT105" s="102"/>
      <c r="BU105" s="102"/>
      <c r="BV105" s="102"/>
      <c r="CE105" s="98"/>
      <c r="CF105" s="102"/>
      <c r="CG105" s="102"/>
      <c r="CH105" s="102"/>
      <c r="CI105" s="102"/>
      <c r="CJ105" s="102"/>
      <c r="CK105" s="102"/>
      <c r="CL105" s="234"/>
    </row>
    <row r="106" spans="1:90" x14ac:dyDescent="0.2">
      <c r="A106" s="83">
        <v>5</v>
      </c>
      <c r="B106" s="84" t="s">
        <v>108</v>
      </c>
      <c r="C106" s="85"/>
      <c r="D106" s="195"/>
      <c r="E106" s="87"/>
      <c r="F106" s="87">
        <v>1</v>
      </c>
      <c r="G106" s="83">
        <v>9</v>
      </c>
      <c r="H106" s="89">
        <v>9</v>
      </c>
      <c r="I106" s="89"/>
      <c r="J106" s="89"/>
      <c r="K106" s="89"/>
      <c r="L106" s="89">
        <v>1</v>
      </c>
      <c r="M106" s="94"/>
      <c r="N106" s="91"/>
      <c r="O106" s="91"/>
      <c r="P106" s="92"/>
      <c r="Q106" s="93"/>
      <c r="R106" s="94"/>
      <c r="S106" s="91"/>
      <c r="T106" s="91"/>
      <c r="U106" s="93"/>
      <c r="V106" s="95"/>
      <c r="W106" s="94"/>
      <c r="X106" s="91"/>
      <c r="Y106" s="91"/>
      <c r="Z106" s="93"/>
      <c r="AA106" s="96"/>
      <c r="AB106" s="94"/>
      <c r="AC106" s="91"/>
      <c r="AD106" s="91"/>
      <c r="AE106" s="93"/>
      <c r="AF106" s="97"/>
      <c r="AG106" s="91"/>
      <c r="AH106" s="91"/>
      <c r="AI106" s="92"/>
      <c r="AJ106" s="94"/>
      <c r="AK106" s="91"/>
      <c r="AL106" s="91"/>
      <c r="AM106" s="93"/>
      <c r="AN106" s="97"/>
      <c r="AO106" s="91"/>
      <c r="AP106" s="91"/>
      <c r="AQ106" s="92"/>
      <c r="AR106" s="94"/>
      <c r="AS106" s="91"/>
      <c r="AT106" s="91"/>
      <c r="AU106" s="93"/>
      <c r="AV106" s="95"/>
      <c r="AW106" s="238"/>
      <c r="AX106" s="91"/>
      <c r="AY106" s="91"/>
      <c r="AZ106" s="92"/>
      <c r="BA106" s="95"/>
      <c r="BB106" s="111">
        <v>9</v>
      </c>
      <c r="BC106" s="91"/>
      <c r="BD106" s="91"/>
      <c r="BE106" s="91"/>
      <c r="BF106" s="233"/>
      <c r="BG106" s="20"/>
      <c r="BH106" s="21"/>
      <c r="BI106" s="21"/>
      <c r="BJ106" s="21"/>
      <c r="BK106" s="21"/>
      <c r="BL106" s="22"/>
      <c r="BM106" s="98"/>
      <c r="BN106" s="2"/>
      <c r="BP106" s="102"/>
      <c r="BQ106" s="102"/>
      <c r="BR106" s="102"/>
      <c r="BS106" s="102"/>
      <c r="BT106" s="102"/>
      <c r="BU106" s="102"/>
      <c r="BV106" s="102"/>
      <c r="CE106" s="98"/>
      <c r="CF106" s="102"/>
      <c r="CG106" s="102"/>
      <c r="CH106" s="102"/>
      <c r="CI106" s="102"/>
      <c r="CJ106" s="102"/>
      <c r="CK106" s="102"/>
      <c r="CL106" s="234"/>
    </row>
    <row r="107" spans="1:90" x14ac:dyDescent="0.2">
      <c r="A107" s="240"/>
      <c r="B107" s="241" t="s">
        <v>109</v>
      </c>
      <c r="C107" s="242"/>
      <c r="D107" s="242"/>
      <c r="E107" s="243">
        <v>28</v>
      </c>
      <c r="F107" s="243">
        <v>89</v>
      </c>
      <c r="G107" s="243">
        <v>1861</v>
      </c>
      <c r="H107" s="243">
        <v>439</v>
      </c>
      <c r="I107" s="243">
        <f ca="1">I7+I29+I43+I63</f>
        <v>0</v>
      </c>
      <c r="J107" s="243">
        <v>1422</v>
      </c>
      <c r="K107" s="243">
        <f ca="1">K7+K29+K43+K63</f>
        <v>0</v>
      </c>
      <c r="L107" s="243">
        <v>312</v>
      </c>
      <c r="M107" s="243">
        <f>M7+M29+M43+M63</f>
        <v>81</v>
      </c>
      <c r="N107" s="243">
        <f>N7+N29+N43+N63</f>
        <v>0</v>
      </c>
      <c r="O107" s="243">
        <f>O7+O29+O43+O63</f>
        <v>90</v>
      </c>
      <c r="P107" s="240">
        <f>P7+P29+P43+P63</f>
        <v>0</v>
      </c>
      <c r="Q107" s="244">
        <f>Q7+Q29+Q43+Q63</f>
        <v>0</v>
      </c>
      <c r="R107" s="243">
        <v>72</v>
      </c>
      <c r="S107" s="243">
        <f>S7+S29+S43+S63</f>
        <v>0</v>
      </c>
      <c r="T107" s="243">
        <f>T7+T29+T43+T63</f>
        <v>90</v>
      </c>
      <c r="U107" s="243">
        <f>U7+U29+U43+U63</f>
        <v>0</v>
      </c>
      <c r="V107" s="243">
        <f>V7+V29+V43+V63</f>
        <v>0</v>
      </c>
      <c r="W107" s="243">
        <v>63</v>
      </c>
      <c r="X107" s="243">
        <f>X7+X29+X43+X63</f>
        <v>0</v>
      </c>
      <c r="Y107" s="243">
        <f>Y7+Y29+Y43+Y63</f>
        <v>126</v>
      </c>
      <c r="Z107" s="243">
        <f>Z7+Z29+Z43+Z63</f>
        <v>0</v>
      </c>
      <c r="AA107" s="240">
        <f>AA7+AA29+AA43+AA63</f>
        <v>0</v>
      </c>
      <c r="AB107" s="243">
        <v>63</v>
      </c>
      <c r="AC107" s="243">
        <v>0</v>
      </c>
      <c r="AD107" s="243">
        <v>135</v>
      </c>
      <c r="AE107" s="243">
        <v>0</v>
      </c>
      <c r="AF107" s="245">
        <v>63</v>
      </c>
      <c r="AG107" s="243">
        <v>0</v>
      </c>
      <c r="AH107" s="243">
        <v>117</v>
      </c>
      <c r="AI107" s="240">
        <v>0</v>
      </c>
      <c r="AJ107" s="243">
        <v>9</v>
      </c>
      <c r="AK107" s="243">
        <v>0</v>
      </c>
      <c r="AL107" s="243">
        <v>153</v>
      </c>
      <c r="AM107" s="243">
        <v>0</v>
      </c>
      <c r="AN107" s="245">
        <v>0</v>
      </c>
      <c r="AO107" s="243">
        <v>0</v>
      </c>
      <c r="AP107" s="243">
        <v>144</v>
      </c>
      <c r="AQ107" s="243">
        <v>0</v>
      </c>
      <c r="AR107" s="243">
        <v>63</v>
      </c>
      <c r="AS107" s="243">
        <f>AS7+AS29+AS43+AS63</f>
        <v>0</v>
      </c>
      <c r="AT107" s="243">
        <v>207</v>
      </c>
      <c r="AU107" s="243">
        <f>AU7+AU29+AU43+AU63</f>
        <v>0</v>
      </c>
      <c r="AV107" s="243">
        <f>AV7+AV29+AV43+AV63</f>
        <v>0</v>
      </c>
      <c r="AW107" s="243">
        <v>18</v>
      </c>
      <c r="AX107" s="243">
        <f>AX7+AX29+AX43+AX63</f>
        <v>0</v>
      </c>
      <c r="AY107" s="243">
        <v>225</v>
      </c>
      <c r="AZ107" s="243">
        <f>AZ7+AZ29+AZ43+AZ63</f>
        <v>0</v>
      </c>
      <c r="BA107" s="243">
        <f>BA7+BA29+BA43+BA63</f>
        <v>0</v>
      </c>
      <c r="BB107" s="243">
        <v>36</v>
      </c>
      <c r="BC107" s="243">
        <f>BC7+BC29+BC43+BC63</f>
        <v>0</v>
      </c>
      <c r="BD107" s="243">
        <v>108</v>
      </c>
      <c r="BE107" s="243">
        <f>BE7+BE29+BE43+BE63</f>
        <v>0</v>
      </c>
      <c r="BF107" s="243">
        <f>BF7+BF29+BF43+BF63</f>
        <v>0</v>
      </c>
      <c r="BG107" s="20"/>
      <c r="BH107" s="21"/>
      <c r="BI107" s="21"/>
      <c r="BJ107" s="21"/>
      <c r="BK107" s="21"/>
      <c r="BL107" s="22"/>
      <c r="BN107" s="246" t="s">
        <v>109</v>
      </c>
      <c r="BO107" s="247"/>
      <c r="BP107" s="2"/>
      <c r="BQ107" s="248"/>
      <c r="BR107" s="248"/>
      <c r="BS107" s="248"/>
      <c r="BT107" s="248"/>
      <c r="BU107" s="248"/>
      <c r="BV107" s="102"/>
      <c r="BW107" s="248"/>
      <c r="CF107" s="234"/>
      <c r="CG107" s="234"/>
      <c r="CH107" s="234"/>
      <c r="CI107" s="234"/>
      <c r="CJ107" s="234"/>
      <c r="CK107" s="234"/>
    </row>
    <row r="108" spans="1:90" x14ac:dyDescent="0.2">
      <c r="B108" s="249" t="s">
        <v>110</v>
      </c>
      <c r="C108" s="5"/>
      <c r="D108" s="5"/>
      <c r="E108" s="22"/>
      <c r="F108" s="22"/>
      <c r="G108" s="2"/>
      <c r="H108" s="325" t="s">
        <v>111</v>
      </c>
      <c r="I108" s="325"/>
      <c r="J108" s="325"/>
      <c r="K108" s="325"/>
      <c r="L108" s="325"/>
      <c r="M108" s="311">
        <v>171</v>
      </c>
      <c r="N108" s="311"/>
      <c r="O108" s="311"/>
      <c r="P108" s="311"/>
      <c r="Q108" s="311"/>
      <c r="R108" s="311">
        <v>162</v>
      </c>
      <c r="S108" s="311"/>
      <c r="T108" s="311"/>
      <c r="U108" s="311"/>
      <c r="V108" s="311"/>
      <c r="W108" s="322">
        <v>189</v>
      </c>
      <c r="X108" s="322"/>
      <c r="Y108" s="322"/>
      <c r="Z108" s="322"/>
      <c r="AA108" s="322"/>
      <c r="AB108" s="1"/>
      <c r="AC108" s="250"/>
      <c r="AD108" s="250">
        <v>198</v>
      </c>
      <c r="AE108" s="251"/>
      <c r="AF108" s="250"/>
      <c r="AG108" s="250"/>
      <c r="AH108" s="250">
        <v>180</v>
      </c>
      <c r="AI108" s="250"/>
      <c r="AJ108" s="1"/>
      <c r="AK108" s="250"/>
      <c r="AL108" s="250">
        <v>162</v>
      </c>
      <c r="AM108" s="251"/>
      <c r="AN108" s="250"/>
      <c r="AO108" s="250"/>
      <c r="AP108" s="250">
        <v>144</v>
      </c>
      <c r="AQ108" s="250"/>
      <c r="AR108" s="311">
        <v>270</v>
      </c>
      <c r="AS108" s="311"/>
      <c r="AT108" s="311"/>
      <c r="AU108" s="311"/>
      <c r="AV108" s="311"/>
      <c r="AW108" s="311">
        <v>243</v>
      </c>
      <c r="AX108" s="311"/>
      <c r="AY108" s="311"/>
      <c r="AZ108" s="311"/>
      <c r="BA108" s="311"/>
      <c r="BB108" s="311">
        <v>144</v>
      </c>
      <c r="BC108" s="311"/>
      <c r="BD108" s="311"/>
      <c r="BE108" s="311"/>
      <c r="BF108" s="311"/>
      <c r="BG108" s="20"/>
      <c r="BH108" s="21"/>
      <c r="BI108" s="21"/>
      <c r="BJ108" s="21"/>
      <c r="BK108" s="21"/>
      <c r="BL108" s="22"/>
      <c r="BN108" s="252" t="s">
        <v>112</v>
      </c>
      <c r="BV108" s="102"/>
      <c r="BW108" s="253"/>
    </row>
    <row r="109" spans="1:90" ht="25.5" x14ac:dyDescent="0.2">
      <c r="B109" s="3" t="s">
        <v>137</v>
      </c>
      <c r="C109" s="5" t="s">
        <v>113</v>
      </c>
      <c r="D109" s="254">
        <f>D132</f>
        <v>0</v>
      </c>
      <c r="E109" s="320">
        <f>D128</f>
        <v>0</v>
      </c>
      <c r="F109" s="320"/>
      <c r="G109" s="21"/>
      <c r="H109" s="321" t="s">
        <v>114</v>
      </c>
      <c r="I109" s="321"/>
      <c r="J109" s="240" t="s">
        <v>115</v>
      </c>
      <c r="K109" s="255"/>
      <c r="L109" s="245"/>
      <c r="M109" s="311">
        <v>6</v>
      </c>
      <c r="N109" s="311"/>
      <c r="O109" s="311"/>
      <c r="P109" s="311"/>
      <c r="Q109" s="311"/>
      <c r="R109" s="311">
        <v>5</v>
      </c>
      <c r="S109" s="311"/>
      <c r="T109" s="311"/>
      <c r="U109" s="311"/>
      <c r="V109" s="311"/>
      <c r="W109" s="311">
        <v>3</v>
      </c>
      <c r="X109" s="311"/>
      <c r="Y109" s="311"/>
      <c r="Z109" s="311"/>
      <c r="AA109" s="311"/>
      <c r="AB109" s="256"/>
      <c r="AC109" s="257"/>
      <c r="AD109" s="257">
        <v>6</v>
      </c>
      <c r="AE109" s="258"/>
      <c r="AF109" s="257"/>
      <c r="AG109" s="250"/>
      <c r="AH109" s="257">
        <v>3</v>
      </c>
      <c r="AI109" s="257"/>
      <c r="AJ109" s="256"/>
      <c r="AK109" s="257"/>
      <c r="AL109" s="257">
        <v>0</v>
      </c>
      <c r="AM109" s="258"/>
      <c r="AN109" s="257"/>
      <c r="AO109" s="257"/>
      <c r="AP109" s="257">
        <v>0</v>
      </c>
      <c r="AQ109" s="257"/>
      <c r="AR109" s="311">
        <v>3</v>
      </c>
      <c r="AS109" s="311"/>
      <c r="AT109" s="311"/>
      <c r="AU109" s="311"/>
      <c r="AV109" s="311"/>
      <c r="AW109" s="311">
        <v>0</v>
      </c>
      <c r="AX109" s="311"/>
      <c r="AY109" s="311"/>
      <c r="AZ109" s="311"/>
      <c r="BA109" s="311"/>
      <c r="BB109" s="311">
        <v>2</v>
      </c>
      <c r="BC109" s="311"/>
      <c r="BD109" s="311"/>
      <c r="BE109" s="311"/>
      <c r="BF109" s="311"/>
      <c r="BG109" s="20"/>
      <c r="BH109" s="21"/>
      <c r="BI109" s="21"/>
      <c r="BJ109" s="21"/>
      <c r="BK109" s="21"/>
      <c r="BL109" s="22"/>
      <c r="BN109" s="259" t="s">
        <v>109</v>
      </c>
      <c r="BO109" s="247"/>
      <c r="BV109" s="102"/>
    </row>
    <row r="110" spans="1:90" x14ac:dyDescent="0.2">
      <c r="C110" s="5" t="s">
        <v>116</v>
      </c>
      <c r="D110" s="254">
        <f>D133</f>
        <v>0</v>
      </c>
      <c r="E110" s="320">
        <f>D129</f>
        <v>0</v>
      </c>
      <c r="F110" s="320"/>
      <c r="G110" s="21"/>
      <c r="H110" s="321"/>
      <c r="I110" s="321"/>
      <c r="J110" s="260" t="s">
        <v>117</v>
      </c>
      <c r="K110" s="261"/>
      <c r="L110" s="262"/>
      <c r="M110" s="311">
        <v>7</v>
      </c>
      <c r="N110" s="311"/>
      <c r="O110" s="311"/>
      <c r="P110" s="311"/>
      <c r="Q110" s="311"/>
      <c r="R110" s="311">
        <v>9</v>
      </c>
      <c r="S110" s="311"/>
      <c r="T110" s="311"/>
      <c r="U110" s="311"/>
      <c r="V110" s="311"/>
      <c r="W110" s="322">
        <v>10</v>
      </c>
      <c r="X110" s="322"/>
      <c r="Y110" s="322"/>
      <c r="Z110" s="322"/>
      <c r="AA110" s="322"/>
      <c r="AB110" s="1"/>
      <c r="AC110" s="250"/>
      <c r="AD110" s="250">
        <v>7</v>
      </c>
      <c r="AE110" s="251"/>
      <c r="AF110" s="250"/>
      <c r="AG110" s="250"/>
      <c r="AH110" s="250">
        <v>10</v>
      </c>
      <c r="AI110" s="250"/>
      <c r="AJ110" s="1"/>
      <c r="AK110" s="250"/>
      <c r="AL110" s="250">
        <v>10</v>
      </c>
      <c r="AM110" s="251"/>
      <c r="AN110" s="250"/>
      <c r="AO110" s="250"/>
      <c r="AP110" s="250">
        <v>7</v>
      </c>
      <c r="AQ110" s="250"/>
      <c r="AR110" s="311">
        <v>9</v>
      </c>
      <c r="AS110" s="311"/>
      <c r="AT110" s="311"/>
      <c r="AU110" s="311"/>
      <c r="AV110" s="311"/>
      <c r="AW110" s="311">
        <v>12</v>
      </c>
      <c r="AX110" s="311"/>
      <c r="AY110" s="311"/>
      <c r="AZ110" s="311"/>
      <c r="BA110" s="311"/>
      <c r="BB110" s="311">
        <v>8</v>
      </c>
      <c r="BC110" s="311"/>
      <c r="BD110" s="311"/>
      <c r="BE110" s="311"/>
      <c r="BF110" s="311"/>
      <c r="BG110" s="20"/>
      <c r="BH110" s="21"/>
      <c r="BI110" s="21"/>
      <c r="BJ110" s="21"/>
      <c r="BK110" s="21"/>
      <c r="BL110" s="22"/>
      <c r="BN110" s="252" t="s">
        <v>118</v>
      </c>
      <c r="BP110" s="263"/>
      <c r="BQ110" s="263"/>
      <c r="BR110" s="263"/>
      <c r="BS110" s="263"/>
      <c r="BT110" s="263"/>
      <c r="BU110" s="263"/>
      <c r="BV110" s="102"/>
    </row>
    <row r="111" spans="1:90" x14ac:dyDescent="0.2">
      <c r="B111" s="4"/>
      <c r="C111" s="6"/>
      <c r="D111" s="6"/>
      <c r="E111" s="22"/>
      <c r="F111" s="22"/>
      <c r="G111" s="2"/>
      <c r="H111" s="28"/>
      <c r="I111" s="28"/>
      <c r="J111" s="25"/>
      <c r="K111" s="2"/>
      <c r="L111" s="264"/>
      <c r="M111" s="264"/>
      <c r="N111" s="2"/>
      <c r="O111" s="2"/>
      <c r="P111" s="2"/>
      <c r="Q111" s="264"/>
      <c r="R111" s="2"/>
      <c r="S111" s="2"/>
      <c r="T111" s="2"/>
      <c r="U111" s="2"/>
      <c r="V111" s="264"/>
      <c r="W111" s="2"/>
      <c r="X111" s="2"/>
      <c r="Y111" s="2"/>
      <c r="Z111" s="2"/>
      <c r="AA111" s="264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64"/>
      <c r="AW111" s="2"/>
      <c r="AX111" s="2"/>
      <c r="AY111" s="2"/>
      <c r="AZ111" s="2"/>
      <c r="BA111" s="264"/>
      <c r="BB111" s="2"/>
      <c r="BC111" s="2"/>
      <c r="BD111" s="2"/>
      <c r="BE111" s="2"/>
      <c r="BF111" s="264"/>
      <c r="BG111" s="20"/>
    </row>
    <row r="112" spans="1:90" s="265" customFormat="1" x14ac:dyDescent="0.2">
      <c r="A112" s="2"/>
      <c r="C112" s="4"/>
      <c r="D112" s="4"/>
      <c r="E112" s="4"/>
      <c r="F112" s="4"/>
      <c r="G112" s="4"/>
      <c r="H112" s="248"/>
      <c r="I112" s="248"/>
      <c r="J112" s="263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20"/>
      <c r="BH112" s="5"/>
      <c r="BI112" s="5"/>
      <c r="BJ112" s="5"/>
      <c r="BK112" s="5"/>
      <c r="BL112" s="6"/>
      <c r="BM112" s="4"/>
      <c r="BN112" s="4"/>
      <c r="BO112" s="7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</row>
    <row r="113" spans="1:89" s="269" customFormat="1" ht="12.75" customHeight="1" x14ac:dyDescent="0.2">
      <c r="A113" s="318"/>
      <c r="B113" s="318"/>
      <c r="C113" s="266"/>
      <c r="D113" s="267"/>
      <c r="E113" s="266"/>
      <c r="F113" s="268"/>
      <c r="G113" s="268"/>
      <c r="H113" s="323" t="s">
        <v>153</v>
      </c>
      <c r="I113" s="324"/>
      <c r="J113" s="324"/>
      <c r="K113" s="324"/>
      <c r="L113" s="324"/>
      <c r="M113" s="324"/>
      <c r="N113" s="324"/>
      <c r="O113" s="324"/>
      <c r="P113" s="324"/>
      <c r="Q113" s="324"/>
      <c r="R113" s="324"/>
      <c r="S113" s="267"/>
      <c r="T113" s="319" t="s">
        <v>119</v>
      </c>
      <c r="U113" s="319"/>
      <c r="V113" s="319"/>
      <c r="W113" s="319"/>
      <c r="X113" s="319"/>
      <c r="Y113" s="319"/>
      <c r="Z113" s="319"/>
      <c r="AA113" s="319"/>
      <c r="AB113" s="319"/>
      <c r="AC113" s="319"/>
      <c r="AD113" s="319"/>
      <c r="AE113" s="319"/>
      <c r="AF113" s="319"/>
      <c r="AG113" s="319"/>
      <c r="AH113" s="319"/>
      <c r="AI113" s="319"/>
      <c r="AJ113" s="319"/>
      <c r="AK113" s="319"/>
      <c r="AL113" s="319"/>
      <c r="AM113" s="319"/>
      <c r="AN113" s="319"/>
      <c r="AO113" s="319"/>
      <c r="AP113" s="319"/>
      <c r="AQ113" s="319"/>
      <c r="AR113" s="319"/>
      <c r="AS113" s="319"/>
      <c r="AT113" s="319"/>
      <c r="AU113" s="319"/>
      <c r="AV113" s="319"/>
      <c r="AW113" s="319"/>
      <c r="AX113" s="313" t="s">
        <v>20</v>
      </c>
      <c r="AY113" s="313" t="s">
        <v>22</v>
      </c>
      <c r="AZ113" s="313" t="s">
        <v>164</v>
      </c>
      <c r="BA113" s="313"/>
      <c r="BB113" s="313"/>
      <c r="BD113" s="270"/>
      <c r="BE113" s="270"/>
      <c r="BF113" s="270"/>
      <c r="BH113" s="268"/>
      <c r="BI113" s="268"/>
      <c r="BJ113" s="268"/>
      <c r="BK113" s="268"/>
      <c r="BL113" s="268"/>
      <c r="BM113" s="268"/>
      <c r="BN113" s="268"/>
      <c r="BO113" s="271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8"/>
      <c r="BZ113" s="268"/>
      <c r="CA113" s="268"/>
      <c r="CB113" s="268"/>
      <c r="CC113" s="268"/>
      <c r="CD113" s="268"/>
      <c r="CE113" s="268"/>
      <c r="CF113" s="268"/>
      <c r="CG113" s="268"/>
      <c r="CH113" s="268"/>
      <c r="CI113" s="268"/>
      <c r="CJ113" s="268"/>
      <c r="CK113" s="268"/>
    </row>
    <row r="114" spans="1:89" s="269" customFormat="1" x14ac:dyDescent="0.2">
      <c r="C114" s="266"/>
      <c r="D114" s="266"/>
      <c r="E114" s="266"/>
      <c r="F114" s="268"/>
      <c r="G114" s="268"/>
      <c r="H114" s="316" t="s">
        <v>154</v>
      </c>
      <c r="I114" s="317"/>
      <c r="J114" s="317"/>
      <c r="K114" s="317"/>
      <c r="L114" s="317"/>
      <c r="M114" s="317"/>
      <c r="N114" s="317"/>
      <c r="O114" s="317"/>
      <c r="P114" s="317"/>
      <c r="Q114" s="317"/>
      <c r="R114" s="317"/>
      <c r="T114" s="319"/>
      <c r="U114" s="319"/>
      <c r="V114" s="319"/>
      <c r="W114" s="319"/>
      <c r="X114" s="319"/>
      <c r="Y114" s="319"/>
      <c r="Z114" s="319"/>
      <c r="AA114" s="319"/>
      <c r="AB114" s="319"/>
      <c r="AC114" s="319"/>
      <c r="AD114" s="319"/>
      <c r="AE114" s="319"/>
      <c r="AF114" s="319"/>
      <c r="AG114" s="319"/>
      <c r="AH114" s="319"/>
      <c r="AI114" s="319"/>
      <c r="AJ114" s="319"/>
      <c r="AK114" s="319"/>
      <c r="AL114" s="319"/>
      <c r="AM114" s="319"/>
      <c r="AN114" s="319"/>
      <c r="AO114" s="319"/>
      <c r="AP114" s="319"/>
      <c r="AQ114" s="319"/>
      <c r="AR114" s="319"/>
      <c r="AS114" s="319"/>
      <c r="AT114" s="319"/>
      <c r="AU114" s="319"/>
      <c r="AV114" s="319"/>
      <c r="AW114" s="319"/>
      <c r="AX114" s="313"/>
      <c r="AY114" s="313"/>
      <c r="AZ114" s="313"/>
      <c r="BA114" s="313"/>
      <c r="BB114" s="313"/>
      <c r="BD114" s="270"/>
      <c r="BE114" s="270"/>
      <c r="BF114" s="270"/>
      <c r="BH114" s="268"/>
      <c r="BI114" s="268"/>
      <c r="BJ114" s="268"/>
      <c r="BK114" s="268"/>
      <c r="BL114" s="268"/>
      <c r="BM114" s="268"/>
      <c r="BN114" s="268"/>
      <c r="BO114" s="266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8"/>
      <c r="BZ114" s="268"/>
      <c r="CA114" s="268"/>
      <c r="CB114" s="268"/>
      <c r="CC114" s="268"/>
      <c r="CD114" s="268"/>
      <c r="CE114" s="268"/>
      <c r="CF114" s="268"/>
      <c r="CG114" s="268"/>
      <c r="CH114" s="268"/>
      <c r="CI114" s="268"/>
      <c r="CJ114" s="268"/>
      <c r="CK114" s="268"/>
    </row>
    <row r="115" spans="1:89" s="269" customFormat="1" ht="12.75" customHeight="1" x14ac:dyDescent="0.2">
      <c r="C115" s="268"/>
      <c r="D115" s="268"/>
      <c r="E115" s="268"/>
      <c r="F115" s="268"/>
      <c r="G115" s="272"/>
      <c r="H115" s="316" t="s">
        <v>155</v>
      </c>
      <c r="I115" s="316"/>
      <c r="J115" s="316"/>
      <c r="K115" s="316"/>
      <c r="L115" s="316"/>
      <c r="M115" s="316"/>
      <c r="N115" s="317"/>
      <c r="O115" s="317"/>
      <c r="P115" s="317"/>
      <c r="Q115" s="317"/>
      <c r="R115" s="317"/>
      <c r="T115" s="314" t="s">
        <v>138</v>
      </c>
      <c r="U115" s="314"/>
      <c r="V115" s="314"/>
      <c r="W115" s="314"/>
      <c r="X115" s="314"/>
      <c r="Y115" s="314"/>
      <c r="Z115" s="314"/>
      <c r="AA115" s="314"/>
      <c r="AB115" s="314"/>
      <c r="AC115" s="314"/>
      <c r="AD115" s="314"/>
      <c r="AE115" s="314"/>
      <c r="AF115" s="314"/>
      <c r="AG115" s="314"/>
      <c r="AH115" s="314"/>
      <c r="AI115" s="314"/>
      <c r="AJ115" s="314"/>
      <c r="AK115" s="314"/>
      <c r="AL115" s="314"/>
      <c r="AM115" s="314"/>
      <c r="AN115" s="314"/>
      <c r="AO115" s="314"/>
      <c r="AP115" s="314"/>
      <c r="AQ115" s="314"/>
      <c r="AR115" s="314"/>
      <c r="AS115" s="314"/>
      <c r="AT115" s="314"/>
      <c r="AU115" s="314"/>
      <c r="AV115" s="314"/>
      <c r="AW115" s="314"/>
      <c r="AX115" s="315"/>
      <c r="AY115" s="315">
        <v>60</v>
      </c>
      <c r="AZ115" s="315">
        <v>2</v>
      </c>
      <c r="BA115" s="315"/>
      <c r="BB115" s="315"/>
      <c r="BC115" s="273"/>
      <c r="BD115" s="270"/>
      <c r="BE115" s="270"/>
      <c r="BF115" s="270"/>
      <c r="BH115" s="268"/>
      <c r="BI115" s="268"/>
      <c r="BJ115" s="268"/>
      <c r="BK115" s="268"/>
      <c r="BL115" s="268"/>
      <c r="BM115" s="268"/>
      <c r="BN115" s="268"/>
      <c r="BP115" s="267"/>
      <c r="BQ115" s="267"/>
      <c r="BR115" s="267"/>
      <c r="BS115" s="267"/>
      <c r="BT115" s="267"/>
      <c r="BU115" s="267"/>
      <c r="BV115" s="267"/>
      <c r="BW115" s="268"/>
      <c r="BX115" s="268"/>
      <c r="BY115" s="268"/>
      <c r="BZ115" s="268"/>
      <c r="CA115" s="268"/>
      <c r="CB115" s="268"/>
      <c r="CC115" s="268"/>
      <c r="CD115" s="268"/>
      <c r="CE115" s="268"/>
      <c r="CF115" s="268"/>
      <c r="CG115" s="268"/>
      <c r="CH115" s="268"/>
      <c r="CI115" s="268"/>
      <c r="CJ115" s="268"/>
      <c r="CK115" s="268"/>
    </row>
    <row r="116" spans="1:89" s="269" customFormat="1" ht="12.75" customHeight="1" x14ac:dyDescent="0.2">
      <c r="G116" s="272"/>
      <c r="H116" s="316" t="s">
        <v>156</v>
      </c>
      <c r="I116" s="317"/>
      <c r="J116" s="317"/>
      <c r="K116" s="317"/>
      <c r="L116" s="317"/>
      <c r="M116" s="317"/>
      <c r="N116" s="317"/>
      <c r="O116" s="317"/>
      <c r="P116" s="317"/>
      <c r="Q116" s="317"/>
      <c r="R116" s="317"/>
      <c r="T116" s="314"/>
      <c r="U116" s="314"/>
      <c r="V116" s="314"/>
      <c r="W116" s="314"/>
      <c r="X116" s="314"/>
      <c r="Y116" s="314"/>
      <c r="Z116" s="314"/>
      <c r="AA116" s="314"/>
      <c r="AB116" s="314"/>
      <c r="AC116" s="314"/>
      <c r="AD116" s="314"/>
      <c r="AE116" s="314"/>
      <c r="AF116" s="314"/>
      <c r="AG116" s="314"/>
      <c r="AH116" s="314"/>
      <c r="AI116" s="314"/>
      <c r="AJ116" s="314"/>
      <c r="AK116" s="314"/>
      <c r="AL116" s="314"/>
      <c r="AM116" s="314"/>
      <c r="AN116" s="314"/>
      <c r="AO116" s="314"/>
      <c r="AP116" s="314"/>
      <c r="AQ116" s="314"/>
      <c r="AR116" s="314"/>
      <c r="AS116" s="314"/>
      <c r="AT116" s="314"/>
      <c r="AU116" s="314"/>
      <c r="AV116" s="314"/>
      <c r="AW116" s="314"/>
      <c r="AX116" s="315"/>
      <c r="AY116" s="315"/>
      <c r="AZ116" s="315"/>
      <c r="BA116" s="315"/>
      <c r="BB116" s="315"/>
      <c r="BC116" s="273"/>
      <c r="BD116" s="270"/>
      <c r="BE116" s="270"/>
      <c r="BF116" s="270"/>
      <c r="BP116" s="267"/>
      <c r="BQ116" s="267"/>
      <c r="BR116" s="267"/>
      <c r="BS116" s="267"/>
      <c r="BT116" s="267"/>
      <c r="BU116" s="267"/>
    </row>
    <row r="117" spans="1:89" s="269" customFormat="1" x14ac:dyDescent="0.2">
      <c r="C117" s="267"/>
      <c r="H117" s="316" t="s">
        <v>157</v>
      </c>
      <c r="I117" s="317"/>
      <c r="J117" s="317"/>
      <c r="K117" s="317"/>
      <c r="L117" s="317"/>
      <c r="M117" s="317"/>
      <c r="N117" s="317"/>
      <c r="O117" s="317"/>
      <c r="P117" s="317"/>
      <c r="Q117" s="317"/>
      <c r="R117" s="317"/>
      <c r="T117" s="309" t="s">
        <v>166</v>
      </c>
      <c r="U117" s="309"/>
      <c r="V117" s="309"/>
      <c r="W117" s="309"/>
      <c r="X117" s="309"/>
      <c r="Y117" s="309"/>
      <c r="Z117" s="309"/>
      <c r="AA117" s="309"/>
      <c r="AB117" s="309"/>
      <c r="AC117" s="309"/>
      <c r="AD117" s="309"/>
      <c r="AE117" s="309"/>
      <c r="AF117" s="309"/>
      <c r="AG117" s="309"/>
      <c r="AH117" s="309"/>
      <c r="AI117" s="309"/>
      <c r="AJ117" s="309"/>
      <c r="AK117" s="309"/>
      <c r="AL117" s="309"/>
      <c r="AM117" s="309"/>
      <c r="AN117" s="309"/>
      <c r="AO117" s="309"/>
      <c r="AP117" s="309"/>
      <c r="AQ117" s="309"/>
      <c r="AR117" s="309"/>
      <c r="AS117" s="309"/>
      <c r="AT117" s="309"/>
      <c r="AU117" s="309"/>
      <c r="AV117" s="309"/>
      <c r="AW117" s="309"/>
      <c r="AX117" s="310"/>
      <c r="AY117" s="310"/>
      <c r="AZ117" s="310"/>
      <c r="BA117" s="310"/>
      <c r="BB117" s="310"/>
      <c r="BC117" s="273"/>
      <c r="BD117" s="270"/>
      <c r="BE117" s="270"/>
      <c r="BF117" s="270"/>
    </row>
    <row r="118" spans="1:89" s="269" customFormat="1" x14ac:dyDescent="0.2">
      <c r="B118" s="267"/>
      <c r="H118" s="316" t="s">
        <v>158</v>
      </c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T118" s="309"/>
      <c r="U118" s="309"/>
      <c r="V118" s="309"/>
      <c r="W118" s="309"/>
      <c r="X118" s="309"/>
      <c r="Y118" s="309"/>
      <c r="Z118" s="309"/>
      <c r="AA118" s="309"/>
      <c r="AB118" s="309"/>
      <c r="AC118" s="309"/>
      <c r="AD118" s="309"/>
      <c r="AE118" s="309"/>
      <c r="AF118" s="309"/>
      <c r="AG118" s="309"/>
      <c r="AH118" s="309"/>
      <c r="AI118" s="309"/>
      <c r="AJ118" s="309"/>
      <c r="AK118" s="309"/>
      <c r="AL118" s="309"/>
      <c r="AM118" s="309"/>
      <c r="AN118" s="309"/>
      <c r="AO118" s="309"/>
      <c r="AP118" s="309"/>
      <c r="AQ118" s="309"/>
      <c r="AR118" s="309"/>
      <c r="AS118" s="309"/>
      <c r="AT118" s="309"/>
      <c r="AU118" s="309"/>
      <c r="AV118" s="309"/>
      <c r="AW118" s="309"/>
      <c r="AX118" s="310"/>
      <c r="AY118" s="310"/>
      <c r="AZ118" s="310"/>
      <c r="BA118" s="310"/>
      <c r="BB118" s="310"/>
      <c r="BC118" s="273"/>
      <c r="BD118" s="270"/>
      <c r="BE118" s="270"/>
      <c r="BF118" s="270"/>
    </row>
    <row r="119" spans="1:89" s="265" customFormat="1" x14ac:dyDescent="0.2">
      <c r="B119" s="274"/>
      <c r="C119" s="275"/>
      <c r="D119" s="276"/>
      <c r="H119" s="316" t="s">
        <v>159</v>
      </c>
      <c r="I119" s="317"/>
      <c r="J119" s="317"/>
      <c r="K119" s="317"/>
      <c r="L119" s="317"/>
      <c r="M119" s="317"/>
      <c r="N119" s="317"/>
      <c r="O119" s="317"/>
      <c r="P119" s="317"/>
      <c r="Q119" s="317"/>
      <c r="R119" s="317"/>
      <c r="BG119" s="20"/>
      <c r="BH119" s="20"/>
      <c r="BI119" s="20"/>
      <c r="BJ119" s="20"/>
      <c r="BK119" s="20"/>
      <c r="BL119" s="277"/>
    </row>
    <row r="120" spans="1:89" s="265" customFormat="1" x14ac:dyDescent="0.2">
      <c r="D120" s="278"/>
      <c r="E120" s="279"/>
      <c r="H120" s="316" t="s">
        <v>160</v>
      </c>
      <c r="I120" s="317"/>
      <c r="J120" s="317"/>
      <c r="K120" s="317"/>
      <c r="L120" s="317"/>
      <c r="M120" s="317"/>
      <c r="N120" s="317"/>
      <c r="O120" s="317"/>
      <c r="P120" s="317"/>
      <c r="Q120" s="317"/>
      <c r="R120" s="317"/>
      <c r="BG120" s="20"/>
      <c r="BH120" s="20"/>
      <c r="BI120" s="20"/>
      <c r="BJ120" s="20"/>
      <c r="BK120" s="20"/>
      <c r="BL120" s="277"/>
    </row>
    <row r="121" spans="1:89" s="265" customFormat="1" x14ac:dyDescent="0.2">
      <c r="D121" s="278"/>
      <c r="E121" s="279"/>
      <c r="H121" s="316" t="s">
        <v>161</v>
      </c>
      <c r="I121" s="317"/>
      <c r="J121" s="317"/>
      <c r="K121" s="317"/>
      <c r="L121" s="317"/>
      <c r="M121" s="317"/>
      <c r="N121" s="317"/>
      <c r="O121" s="317"/>
      <c r="P121" s="317"/>
      <c r="Q121" s="317"/>
      <c r="R121" s="317"/>
      <c r="BG121" s="20"/>
      <c r="BH121" s="20"/>
      <c r="BI121" s="20"/>
      <c r="BJ121" s="20"/>
      <c r="BK121" s="20"/>
      <c r="BL121" s="277"/>
    </row>
    <row r="122" spans="1:89" s="265" customFormat="1" x14ac:dyDescent="0.2">
      <c r="C122" s="280"/>
      <c r="D122" s="278"/>
      <c r="E122" s="279"/>
      <c r="H122" s="316" t="s">
        <v>162</v>
      </c>
      <c r="I122" s="317"/>
      <c r="J122" s="317"/>
      <c r="K122" s="317"/>
      <c r="L122" s="317"/>
      <c r="M122" s="317"/>
      <c r="N122" s="317"/>
      <c r="O122" s="317"/>
      <c r="P122" s="317"/>
      <c r="Q122" s="317"/>
      <c r="R122" s="317"/>
      <c r="BG122" s="20"/>
      <c r="BH122" s="20"/>
      <c r="BI122" s="20"/>
      <c r="BJ122" s="20"/>
      <c r="BK122" s="20"/>
      <c r="BL122" s="277"/>
    </row>
    <row r="123" spans="1:89" s="265" customFormat="1" x14ac:dyDescent="0.2">
      <c r="D123" s="278"/>
      <c r="E123" s="279"/>
      <c r="H123" s="316" t="s">
        <v>163</v>
      </c>
      <c r="I123" s="317"/>
      <c r="J123" s="317"/>
      <c r="K123" s="317"/>
      <c r="L123" s="317"/>
      <c r="M123" s="317"/>
      <c r="N123" s="317"/>
      <c r="O123" s="317"/>
      <c r="P123" s="317"/>
      <c r="Q123" s="317"/>
      <c r="R123" s="317"/>
      <c r="BG123" s="20"/>
      <c r="BH123" s="20"/>
      <c r="BI123" s="20"/>
      <c r="BJ123" s="20"/>
      <c r="BK123" s="20"/>
      <c r="BL123" s="277"/>
    </row>
    <row r="124" spans="1:89" s="265" customFormat="1" x14ac:dyDescent="0.2">
      <c r="D124" s="278"/>
      <c r="E124" s="279"/>
      <c r="H124" s="281"/>
      <c r="I124" s="282"/>
      <c r="J124" s="281"/>
      <c r="K124" s="283"/>
      <c r="L124" s="279"/>
      <c r="BG124" s="20"/>
      <c r="BH124" s="20"/>
      <c r="BI124" s="20"/>
      <c r="BJ124" s="20"/>
      <c r="BK124" s="20"/>
      <c r="BL124" s="277"/>
    </row>
    <row r="125" spans="1:89" s="265" customFormat="1" x14ac:dyDescent="0.2">
      <c r="D125" s="278"/>
      <c r="E125" s="279"/>
      <c r="H125" s="281"/>
      <c r="I125" s="282"/>
      <c r="J125" s="281"/>
      <c r="K125" s="283"/>
      <c r="L125" s="279"/>
      <c r="BG125" s="20"/>
      <c r="BH125" s="20"/>
      <c r="BI125" s="20"/>
      <c r="BJ125" s="20"/>
      <c r="BK125" s="20"/>
      <c r="BL125" s="277"/>
    </row>
    <row r="126" spans="1:89" s="265" customFormat="1" x14ac:dyDescent="0.2">
      <c r="D126" s="278"/>
      <c r="E126" s="279"/>
      <c r="H126" s="281"/>
      <c r="I126" s="282"/>
      <c r="J126" s="281"/>
      <c r="K126" s="284"/>
      <c r="L126" s="279"/>
      <c r="BG126" s="20"/>
      <c r="BH126" s="20"/>
      <c r="BI126" s="20"/>
      <c r="BJ126" s="20"/>
      <c r="BK126" s="20"/>
      <c r="BL126" s="277"/>
    </row>
    <row r="127" spans="1:89" s="265" customFormat="1" ht="15.75" x14ac:dyDescent="0.25">
      <c r="D127" s="285"/>
      <c r="G127" s="279"/>
      <c r="H127" s="286"/>
      <c r="I127" s="279"/>
      <c r="J127" s="279"/>
      <c r="K127" s="279"/>
      <c r="L127" s="279"/>
      <c r="BG127" s="20"/>
      <c r="BH127" s="20"/>
      <c r="BI127" s="20"/>
      <c r="BJ127" s="20"/>
      <c r="BK127" s="20"/>
      <c r="BL127" s="277"/>
    </row>
    <row r="128" spans="1:89" s="265" customFormat="1" x14ac:dyDescent="0.2">
      <c r="B128" s="274"/>
      <c r="D128" s="287"/>
      <c r="H128" s="286"/>
      <c r="I128" s="288"/>
      <c r="J128" s="288"/>
      <c r="K128" s="279"/>
      <c r="L128" s="289"/>
      <c r="BG128" s="20"/>
      <c r="BH128" s="20"/>
      <c r="BI128" s="20"/>
      <c r="BJ128" s="20"/>
      <c r="BK128" s="20"/>
      <c r="BL128" s="277"/>
    </row>
    <row r="129" spans="1:89" s="265" customFormat="1" x14ac:dyDescent="0.2">
      <c r="B129" s="274"/>
      <c r="D129" s="287"/>
      <c r="H129" s="286"/>
      <c r="I129" s="288"/>
      <c r="J129" s="288"/>
      <c r="K129" s="279"/>
      <c r="L129" s="289"/>
      <c r="BG129" s="20"/>
      <c r="BH129" s="20"/>
      <c r="BI129" s="20"/>
      <c r="BJ129" s="20"/>
      <c r="BK129" s="20"/>
      <c r="BL129" s="277"/>
    </row>
    <row r="130" spans="1:89" s="265" customFormat="1" x14ac:dyDescent="0.2">
      <c r="B130" s="274"/>
      <c r="D130" s="276"/>
      <c r="H130" s="290"/>
      <c r="I130" s="288"/>
      <c r="J130" s="288"/>
      <c r="K130" s="279"/>
      <c r="L130" s="289"/>
      <c r="BG130" s="20"/>
      <c r="BH130" s="20"/>
      <c r="BI130" s="20"/>
      <c r="BJ130" s="20"/>
      <c r="BK130" s="20"/>
      <c r="BL130" s="277"/>
    </row>
    <row r="131" spans="1:89" x14ac:dyDescent="0.2">
      <c r="A131" s="265"/>
      <c r="B131" s="265"/>
      <c r="C131" s="279"/>
      <c r="D131" s="279"/>
      <c r="E131" s="265"/>
      <c r="F131" s="265"/>
      <c r="G131" s="265"/>
      <c r="H131" s="279"/>
      <c r="I131" s="279"/>
      <c r="J131" s="279"/>
      <c r="K131" s="279"/>
      <c r="L131" s="279"/>
      <c r="M131" s="265"/>
      <c r="N131" s="265"/>
      <c r="O131" s="265"/>
      <c r="P131" s="265"/>
      <c r="Q131" s="265"/>
      <c r="R131" s="265"/>
      <c r="S131" s="265"/>
      <c r="T131" s="265"/>
      <c r="U131" s="265"/>
      <c r="V131" s="265"/>
      <c r="W131" s="265"/>
      <c r="X131" s="265"/>
      <c r="Y131" s="265"/>
      <c r="Z131" s="265"/>
      <c r="AA131" s="265"/>
      <c r="AB131" s="265"/>
      <c r="AC131" s="265"/>
      <c r="AD131" s="265"/>
      <c r="AE131" s="265"/>
      <c r="AF131" s="265"/>
      <c r="AG131" s="265"/>
      <c r="AH131" s="265"/>
      <c r="AI131" s="265"/>
      <c r="AJ131" s="265"/>
      <c r="AK131" s="265"/>
      <c r="AL131" s="265"/>
      <c r="AM131" s="265"/>
      <c r="AN131" s="265"/>
      <c r="AO131" s="265"/>
      <c r="AP131" s="265"/>
      <c r="AQ131" s="265"/>
      <c r="AR131" s="265"/>
      <c r="AS131" s="265"/>
      <c r="AT131" s="265"/>
      <c r="AU131" s="265"/>
      <c r="AV131" s="265"/>
      <c r="AW131" s="265"/>
      <c r="AX131" s="265"/>
      <c r="AY131" s="265"/>
      <c r="AZ131" s="265"/>
      <c r="BA131" s="265"/>
      <c r="BB131" s="265"/>
      <c r="BC131" s="265"/>
      <c r="BD131" s="265"/>
      <c r="BE131" s="265"/>
      <c r="BF131" s="265"/>
      <c r="BG131" s="20"/>
      <c r="BH131" s="20"/>
      <c r="BI131" s="20"/>
      <c r="BJ131" s="20"/>
      <c r="BK131" s="20"/>
      <c r="BL131" s="277"/>
      <c r="BM131" s="265"/>
      <c r="BN131" s="265"/>
      <c r="BO131" s="265"/>
      <c r="BP131" s="265"/>
      <c r="BQ131" s="265"/>
      <c r="BR131" s="265"/>
      <c r="BS131" s="265"/>
      <c r="BT131" s="265"/>
      <c r="BU131" s="265"/>
      <c r="BV131" s="265"/>
      <c r="BW131" s="265"/>
      <c r="BX131" s="265"/>
      <c r="BY131" s="265"/>
      <c r="BZ131" s="265"/>
      <c r="CA131" s="265"/>
      <c r="CB131" s="265"/>
      <c r="CC131" s="265"/>
      <c r="CD131" s="265"/>
      <c r="CE131" s="265"/>
      <c r="CF131" s="265"/>
      <c r="CG131" s="265"/>
      <c r="CH131" s="265"/>
      <c r="CI131" s="265"/>
      <c r="CJ131" s="265"/>
      <c r="CK131" s="265"/>
    </row>
    <row r="132" spans="1:89" x14ac:dyDescent="0.2">
      <c r="A132" s="265"/>
      <c r="B132" s="274"/>
      <c r="D132" s="287"/>
      <c r="H132" s="286"/>
      <c r="I132" s="283"/>
      <c r="J132" s="283"/>
      <c r="K132" s="279"/>
      <c r="L132" s="289"/>
      <c r="BG132" s="20"/>
      <c r="BH132" s="20"/>
      <c r="BI132" s="20"/>
      <c r="BJ132" s="20"/>
      <c r="BK132" s="20"/>
      <c r="BL132" s="277"/>
      <c r="BV132" s="265"/>
      <c r="BW132" s="265"/>
      <c r="BX132" s="265"/>
    </row>
    <row r="133" spans="1:89" x14ac:dyDescent="0.2">
      <c r="A133" s="265"/>
      <c r="B133" s="274"/>
      <c r="D133" s="291"/>
      <c r="H133" s="286"/>
      <c r="I133" s="283"/>
      <c r="J133" s="283"/>
      <c r="K133" s="279"/>
      <c r="L133" s="289"/>
      <c r="BG133" s="20"/>
      <c r="BH133" s="20"/>
      <c r="BI133" s="20"/>
      <c r="BJ133" s="20"/>
      <c r="BK133" s="20"/>
      <c r="BL133" s="277"/>
      <c r="BV133" s="265"/>
      <c r="BW133" s="265"/>
      <c r="BX133" s="265"/>
    </row>
    <row r="134" spans="1:89" x14ac:dyDescent="0.2">
      <c r="A134" s="265"/>
      <c r="B134" s="274"/>
      <c r="D134" s="292"/>
      <c r="H134" s="290"/>
      <c r="I134" s="283"/>
      <c r="J134" s="288"/>
      <c r="K134" s="293"/>
      <c r="L134" s="294"/>
      <c r="BG134" s="20"/>
      <c r="BH134" s="20"/>
      <c r="BI134" s="20"/>
      <c r="BJ134" s="20"/>
      <c r="BK134" s="20"/>
      <c r="BL134" s="277"/>
      <c r="BV134" s="265"/>
      <c r="BW134" s="265"/>
      <c r="BX134" s="265"/>
    </row>
    <row r="135" spans="1:89" x14ac:dyDescent="0.2">
      <c r="B135" s="274"/>
      <c r="H135" s="281"/>
      <c r="I135" s="281"/>
      <c r="J135" s="281"/>
      <c r="K135" s="295"/>
      <c r="L135" s="295"/>
      <c r="BS135" s="263"/>
      <c r="BU135" s="263"/>
    </row>
    <row r="136" spans="1:89" x14ac:dyDescent="0.2">
      <c r="B136" s="265"/>
      <c r="H136" s="281"/>
      <c r="I136" s="279"/>
      <c r="J136" s="281"/>
      <c r="K136" s="295"/>
      <c r="L136" s="295"/>
      <c r="BS136" s="263"/>
      <c r="BU136" s="263"/>
    </row>
    <row r="137" spans="1:89" x14ac:dyDescent="0.2">
      <c r="B137" s="265"/>
      <c r="H137" s="281"/>
      <c r="I137" s="279"/>
      <c r="J137" s="279"/>
      <c r="K137" s="295"/>
      <c r="L137" s="295"/>
      <c r="BS137" s="263"/>
      <c r="BU137" s="263"/>
    </row>
    <row r="138" spans="1:89" x14ac:dyDescent="0.2">
      <c r="B138" s="265"/>
      <c r="H138" s="281"/>
      <c r="I138" s="279"/>
      <c r="J138" s="279"/>
      <c r="K138" s="295"/>
      <c r="L138" s="295"/>
      <c r="BS138" s="263"/>
      <c r="BU138" s="263"/>
    </row>
    <row r="139" spans="1:89" x14ac:dyDescent="0.2">
      <c r="B139" s="2"/>
      <c r="H139" s="248"/>
      <c r="I139" s="248"/>
      <c r="J139" s="263"/>
      <c r="BS139" s="263"/>
      <c r="BU139" s="263"/>
    </row>
    <row r="140" spans="1:89" x14ac:dyDescent="0.2">
      <c r="B140" s="2"/>
    </row>
    <row r="141" spans="1:89" x14ac:dyDescent="0.2">
      <c r="B141" s="2"/>
      <c r="G141" s="296"/>
      <c r="H141" s="263"/>
      <c r="I141" s="263"/>
      <c r="J141" s="263"/>
      <c r="K141" s="263"/>
      <c r="L141" s="263"/>
    </row>
    <row r="142" spans="1:89" x14ac:dyDescent="0.2">
      <c r="B142" s="25"/>
      <c r="G142" s="6"/>
      <c r="H142" s="263"/>
    </row>
    <row r="143" spans="1:89" x14ac:dyDescent="0.2">
      <c r="B143" s="2"/>
      <c r="G143" s="6"/>
      <c r="H143" s="263"/>
    </row>
    <row r="144" spans="1:89" x14ac:dyDescent="0.2">
      <c r="B144" s="2"/>
      <c r="G144" s="6"/>
      <c r="H144" s="263"/>
    </row>
    <row r="145" spans="1:67" x14ac:dyDescent="0.2">
      <c r="B145" s="2"/>
      <c r="G145" s="6"/>
      <c r="H145" s="263"/>
    </row>
    <row r="146" spans="1:67" x14ac:dyDescent="0.2">
      <c r="B146" s="2"/>
      <c r="H146" s="263"/>
    </row>
    <row r="147" spans="1:67" x14ac:dyDescent="0.2">
      <c r="B147" s="2"/>
      <c r="H147" s="263"/>
    </row>
    <row r="148" spans="1:67" x14ac:dyDescent="0.2">
      <c r="B148" s="2"/>
    </row>
    <row r="149" spans="1:67" x14ac:dyDescent="0.2">
      <c r="B149" s="2"/>
    </row>
    <row r="150" spans="1:67" s="297" customFormat="1" x14ac:dyDescent="0.2">
      <c r="A150" s="3"/>
      <c r="B150" s="3"/>
      <c r="BG150" s="298"/>
      <c r="BH150" s="298"/>
      <c r="BI150" s="298"/>
      <c r="BJ150" s="298"/>
      <c r="BK150" s="298"/>
      <c r="BL150" s="299"/>
      <c r="BO150" s="300"/>
    </row>
  </sheetData>
  <mergeCells count="65">
    <mergeCell ref="H122:R122"/>
    <mergeCell ref="H123:R123"/>
    <mergeCell ref="H117:R117"/>
    <mergeCell ref="H118:R118"/>
    <mergeCell ref="H119:R119"/>
    <mergeCell ref="H120:R120"/>
    <mergeCell ref="H121:R121"/>
    <mergeCell ref="A1:L1"/>
    <mergeCell ref="A2:BF2"/>
    <mergeCell ref="C3:C5"/>
    <mergeCell ref="D3:D5"/>
    <mergeCell ref="E3:E5"/>
    <mergeCell ref="F3:F5"/>
    <mergeCell ref="M3:BF3"/>
    <mergeCell ref="G4:L4"/>
    <mergeCell ref="M4:Q4"/>
    <mergeCell ref="R4:V4"/>
    <mergeCell ref="W4:AA4"/>
    <mergeCell ref="AB4:AE4"/>
    <mergeCell ref="AF4:AI4"/>
    <mergeCell ref="AJ4:AM4"/>
    <mergeCell ref="AN4:AQ4"/>
    <mergeCell ref="AR4:AV4"/>
    <mergeCell ref="H108:L108"/>
    <mergeCell ref="M108:Q108"/>
    <mergeCell ref="R108:V108"/>
    <mergeCell ref="W108:AA108"/>
    <mergeCell ref="AR108:AV108"/>
    <mergeCell ref="A113:B113"/>
    <mergeCell ref="T113:AW114"/>
    <mergeCell ref="AX113:AX114"/>
    <mergeCell ref="AY113:AY114"/>
    <mergeCell ref="E109:F109"/>
    <mergeCell ref="H109:I110"/>
    <mergeCell ref="M109:Q109"/>
    <mergeCell ref="R109:V109"/>
    <mergeCell ref="W109:AA109"/>
    <mergeCell ref="E110:F110"/>
    <mergeCell ref="M110:Q110"/>
    <mergeCell ref="R110:V110"/>
    <mergeCell ref="W110:AA110"/>
    <mergeCell ref="H113:R113"/>
    <mergeCell ref="H114:R114"/>
    <mergeCell ref="T115:AW116"/>
    <mergeCell ref="AX115:AX116"/>
    <mergeCell ref="AY115:AY116"/>
    <mergeCell ref="AZ115:BB116"/>
    <mergeCell ref="H115:R115"/>
    <mergeCell ref="H116:R116"/>
    <mergeCell ref="N1:BE1"/>
    <mergeCell ref="T117:AW118"/>
    <mergeCell ref="AX117:AX118"/>
    <mergeCell ref="AY117:AY118"/>
    <mergeCell ref="AZ117:BB118"/>
    <mergeCell ref="AR109:AV109"/>
    <mergeCell ref="AW109:BA109"/>
    <mergeCell ref="BB109:BF109"/>
    <mergeCell ref="AW110:BA110"/>
    <mergeCell ref="BB110:BF110"/>
    <mergeCell ref="AW4:BA4"/>
    <mergeCell ref="BB4:BF4"/>
    <mergeCell ref="AW108:BA108"/>
    <mergeCell ref="BB108:BF108"/>
    <mergeCell ref="AZ113:BB114"/>
    <mergeCell ref="AR110:AV110"/>
  </mergeCells>
  <conditionalFormatting sqref="A107:G107 E6:E28 E40:E41 E43:E62 E109:E112 E114:E119 E131 E3:F5 E64:F71 E74:F106 E108:F108 E120:F127 E135:F65581 E72:U73 E63:AQ63 F6 F8:F11 F13:F28 F40:F62 F111:F119 F128:F132 F7:BF7 F43:BF45 H80:H81 H109 H143:H147 H65:J66 H4:L5 H8:L28 H40:L42 H46:L53 H56:L62 H64:L64 H67:L71 H74:L79 H82:L106 H141:L146 H5:BF6 I127:I138 J139 J109:L112 K124:K132 K135:L139 L127:L134 AS63:BF63 BC115:BC118 BG2:BG5 BG43:BG66 BG6:BL42 BG67:BL65581 BH3:BL5 BH43:BL64 BM3 BN107 BP113:BP115 BP2:BU2 BP107:BU110 BP116:BU116 BP6:BV7 BP28:BV64 BP67:BV106 BP140:BV65581 BP135:BW139 BQ113:BU114 BQ115:BW115 BV2:BV5 BV107:BV114 BW107:BX107 BY2:CC2 BY5:CC6 BY28:CC64 BY67:CC65581 CD107:CE107 CE28:CE64 CE67:CE106 CF5:CL6 CM80:FK106">
    <cfRule type="cellIs" dxfId="12" priority="3" operator="equal">
      <formula>0</formula>
    </cfRule>
  </conditionalFormatting>
  <conditionalFormatting sqref="D7 D9 D14:D23 D28:D106 D127">
    <cfRule type="cellIs" dxfId="11" priority="4" operator="equal">
      <formula>"s"</formula>
    </cfRule>
    <cfRule type="cellIs" dxfId="10" priority="5" operator="equal">
      <formula>"k"</formula>
    </cfRule>
  </conditionalFormatting>
  <conditionalFormatting sqref="D11:D23 D29:D62 D64:D66 D72:D106 D108 D114 D119:D126 D128:D132 D140:D65581 D8:F10 D67:F71 D63:AQ63 D7:BF7 D43:BF45 E113 F42 AS63:BF63">
    <cfRule type="cellIs" dxfId="9" priority="6" operator="equal">
      <formula>"k"</formula>
    </cfRule>
  </conditionalFormatting>
  <conditionalFormatting sqref="D24:F28">
    <cfRule type="cellIs" dxfId="8" priority="19" operator="equal">
      <formula>"k"</formula>
    </cfRule>
  </conditionalFormatting>
  <conditionalFormatting sqref="E30 E63:AQ63 E29:BF29 E31:BF39 E43:BF45 G30:BF30 AS63:BF63">
    <cfRule type="cellIs" dxfId="7" priority="8" operator="equal">
      <formula>0</formula>
    </cfRule>
  </conditionalFormatting>
  <conditionalFormatting sqref="H120:H138">
    <cfRule type="cellIs" dxfId="6" priority="1" operator="equal">
      <formula>0</formula>
    </cfRule>
  </conditionalFormatting>
  <conditionalFormatting sqref="I80:L81">
    <cfRule type="cellIs" dxfId="5" priority="18" operator="equal">
      <formula>0</formula>
    </cfRule>
  </conditionalFormatting>
  <conditionalFormatting sqref="J124:J138">
    <cfRule type="cellIs" dxfId="4" priority="7" operator="lessThan">
      <formula>0</formula>
    </cfRule>
  </conditionalFormatting>
  <conditionalFormatting sqref="K65:CE66">
    <cfRule type="cellIs" dxfId="3" priority="11" operator="equal">
      <formula>0</formula>
    </cfRule>
  </conditionalFormatting>
  <conditionalFormatting sqref="AY115:AZ115 AY117:AZ117">
    <cfRule type="cellIs" dxfId="2" priority="15" operator="equal">
      <formula>0</formula>
    </cfRule>
  </conditionalFormatting>
  <conditionalFormatting sqref="BP4:BP5 BQ3:BU5">
    <cfRule type="cellIs" dxfId="1" priority="10" operator="equal">
      <formula>0</formula>
    </cfRule>
  </conditionalFormatting>
  <conditionalFormatting sqref="BW28:BW106">
    <cfRule type="cellIs" dxfId="0" priority="9" operator="equal">
      <formula>0</formula>
    </cfRule>
  </conditionalFormatting>
  <printOptions verticalCentered="1"/>
  <pageMargins left="0.39374999999999999" right="0" top="0" bottom="0" header="0.51180555555555496" footer="0.51180555555555496"/>
  <pageSetup paperSize="9" scale="5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6</vt:i4>
      </vt:variant>
    </vt:vector>
  </HeadingPairs>
  <TitlesOfParts>
    <vt:vector size="7" baseType="lpstr">
      <vt:lpstr>niestacjonarne</vt:lpstr>
      <vt:lpstr>niestacjonarne!_FiltrujBazeDanych</vt:lpstr>
      <vt:lpstr>druk</vt:lpstr>
      <vt:lpstr>formy_zajec</vt:lpstr>
      <vt:lpstr>kolor_egzam</vt:lpstr>
      <vt:lpstr>niestacjonarne!Obszar_wydruku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Piłot</dc:creator>
  <dc:description/>
  <cp:lastModifiedBy>Toshiba</cp:lastModifiedBy>
  <cp:revision>5</cp:revision>
  <cp:lastPrinted>2023-03-23T10:00:27Z</cp:lastPrinted>
  <dcterms:created xsi:type="dcterms:W3CDTF">2003-01-25T17:21:22Z</dcterms:created>
  <dcterms:modified xsi:type="dcterms:W3CDTF">2024-07-15T08:06:23Z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PWSZ w Nysie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